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sf\OneDrive\Documents\Travel\Fan Fair (CMA Fest)\"/>
    </mc:Choice>
  </mc:AlternateContent>
  <xr:revisionPtr revIDLastSave="0" documentId="13_ncr:1_{CDE9D78E-D1CD-47DF-B512-8BC4FFCF87C1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By Name" sheetId="9" r:id="rId1"/>
    <sheet name="By Appearances" sheetId="2" r:id="rId2"/>
    <sheet name="Past 10 Years" sheetId="7" r:id="rId3"/>
    <sheet name="Past 5 Years" sheetId="8" r:id="rId4"/>
    <sheet name="Summary (all)" sheetId="4" r:id="rId5"/>
    <sheet name="5X or More" sheetId="3" r:id="rId6"/>
    <sheet name="Line-up Announcements" sheetId="5" r:id="rId7"/>
    <sheet name="Festival Dates" sheetId="6" r:id="rId8"/>
  </sheets>
  <definedNames>
    <definedName name="_xlnm._FilterDatabase" localSheetId="1" hidden="1">'By Appearances'!$A$1:$X$128</definedName>
    <definedName name="_xlnm._FilterDatabase" localSheetId="0" hidden="1">'By Name'!$A$1:$X$130</definedName>
    <definedName name="_xlnm._FilterDatabase" localSheetId="3" hidden="1">'Past 5 Years'!$A$1:$G$64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3" l="1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E20" i="6"/>
  <c r="E19" i="6"/>
  <c r="E18" i="6"/>
  <c r="G70" i="8"/>
  <c r="G68" i="8"/>
  <c r="G67" i="8"/>
  <c r="G66" i="8"/>
  <c r="G64" i="8"/>
  <c r="G63" i="8"/>
  <c r="G60" i="8"/>
  <c r="G59" i="8"/>
  <c r="G58" i="8"/>
  <c r="G56" i="8"/>
  <c r="G55" i="8"/>
  <c r="G54" i="8"/>
  <c r="G52" i="8"/>
  <c r="G51" i="8"/>
  <c r="G50" i="8"/>
  <c r="G49" i="8"/>
  <c r="G47" i="8"/>
  <c r="G46" i="8"/>
  <c r="G45" i="8"/>
  <c r="G44" i="8"/>
  <c r="G42" i="8"/>
  <c r="G41" i="8"/>
  <c r="G39" i="8"/>
  <c r="G38" i="8"/>
  <c r="G37" i="8"/>
  <c r="G35" i="8"/>
  <c r="G33" i="8"/>
  <c r="G32" i="8"/>
  <c r="G65" i="8"/>
  <c r="G61" i="8"/>
  <c r="G30" i="8"/>
  <c r="G57" i="8"/>
  <c r="G27" i="8"/>
  <c r="G26" i="8"/>
  <c r="G48" i="8"/>
  <c r="G25" i="8"/>
  <c r="G43" i="8"/>
  <c r="G20" i="8"/>
  <c r="G40" i="8"/>
  <c r="G19" i="8"/>
  <c r="G18" i="8"/>
  <c r="G17" i="8"/>
  <c r="G69" i="8"/>
  <c r="G31" i="8"/>
  <c r="G15" i="8"/>
  <c r="G14" i="8"/>
  <c r="G13" i="8"/>
  <c r="G11" i="8"/>
  <c r="G71" i="8"/>
  <c r="G8" i="8"/>
  <c r="G5" i="8"/>
  <c r="G36" i="8"/>
  <c r="G62" i="8"/>
  <c r="G9" i="8"/>
  <c r="G53" i="8"/>
  <c r="G22" i="8"/>
  <c r="G21" i="8"/>
  <c r="G4" i="8"/>
  <c r="G34" i="8"/>
  <c r="G29" i="8"/>
  <c r="G7" i="8"/>
  <c r="G12" i="8"/>
  <c r="G10" i="8"/>
  <c r="G16" i="8"/>
  <c r="G28" i="8"/>
  <c r="G24" i="8"/>
  <c r="G23" i="8"/>
  <c r="G6" i="8"/>
  <c r="G3" i="8"/>
  <c r="G2" i="8"/>
  <c r="L97" i="7"/>
  <c r="L96" i="7"/>
  <c r="L95" i="7"/>
  <c r="L93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2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0" i="7"/>
  <c r="L49" i="7"/>
  <c r="L92" i="7"/>
  <c r="L46" i="7"/>
  <c r="L45" i="7"/>
  <c r="L73" i="7"/>
  <c r="L44" i="7"/>
  <c r="L43" i="7"/>
  <c r="L40" i="7"/>
  <c r="L39" i="7"/>
  <c r="L38" i="7"/>
  <c r="L37" i="7"/>
  <c r="L36" i="7"/>
  <c r="L35" i="7"/>
  <c r="L34" i="7"/>
  <c r="L33" i="7"/>
  <c r="L94" i="7"/>
  <c r="L48" i="7"/>
  <c r="L30" i="7"/>
  <c r="L47" i="7"/>
  <c r="L29" i="7"/>
  <c r="L28" i="7"/>
  <c r="L71" i="7"/>
  <c r="L27" i="7"/>
  <c r="L42" i="7"/>
  <c r="L41" i="7"/>
  <c r="L26" i="7"/>
  <c r="L51" i="7"/>
  <c r="L32" i="7"/>
  <c r="L23" i="7"/>
  <c r="L25" i="7"/>
  <c r="L22" i="7"/>
  <c r="L21" i="7"/>
  <c r="L31" i="7"/>
  <c r="L18" i="7"/>
  <c r="L15" i="7"/>
  <c r="L14" i="7"/>
  <c r="L11" i="7"/>
  <c r="L24" i="7"/>
  <c r="L8" i="7"/>
  <c r="L6" i="7"/>
  <c r="L16" i="7"/>
  <c r="L20" i="7"/>
  <c r="L19" i="7"/>
  <c r="L17" i="7"/>
  <c r="L5" i="7"/>
  <c r="L9" i="7"/>
  <c r="L13" i="7"/>
  <c r="L12" i="7"/>
  <c r="L7" i="7"/>
  <c r="L10" i="7"/>
  <c r="L3" i="7"/>
  <c r="L4" i="7"/>
  <c r="L2" i="7"/>
  <c r="R17" i="2"/>
  <c r="R114" i="2"/>
  <c r="R113" i="2"/>
  <c r="R112" i="2"/>
  <c r="R41" i="2"/>
  <c r="R40" i="2"/>
  <c r="R27" i="2"/>
  <c r="R16" i="2"/>
  <c r="R111" i="2"/>
  <c r="R56" i="2"/>
  <c r="R110" i="2"/>
  <c r="R22" i="2"/>
  <c r="R55" i="2"/>
  <c r="R109" i="2"/>
  <c r="R108" i="2"/>
  <c r="R107" i="2"/>
  <c r="R106" i="2"/>
  <c r="R39" i="2"/>
  <c r="R38" i="2"/>
  <c r="R105" i="2"/>
  <c r="R104" i="2"/>
  <c r="R103" i="2"/>
  <c r="R102" i="2"/>
  <c r="R12" i="2"/>
  <c r="R101" i="2"/>
  <c r="R37" i="2"/>
  <c r="R54" i="2"/>
  <c r="R21" i="2"/>
  <c r="R100" i="2"/>
  <c r="R99" i="2"/>
  <c r="R7" i="2"/>
  <c r="R98" i="2"/>
  <c r="R97" i="2"/>
  <c r="R36" i="2"/>
  <c r="R53" i="2"/>
  <c r="R96" i="2"/>
  <c r="R95" i="2"/>
  <c r="R26" i="2"/>
  <c r="R4" i="2"/>
  <c r="R6" i="2"/>
  <c r="R94" i="2"/>
  <c r="R93" i="2"/>
  <c r="R92" i="2"/>
  <c r="R91" i="2"/>
  <c r="R90" i="2"/>
  <c r="R35" i="2"/>
  <c r="R11" i="2"/>
  <c r="R89" i="2"/>
  <c r="R88" i="2"/>
  <c r="R52" i="2"/>
  <c r="R18" i="2"/>
  <c r="R87" i="2"/>
  <c r="R86" i="2"/>
  <c r="R2" i="2"/>
  <c r="R34" i="2"/>
  <c r="R85" i="2"/>
  <c r="R84" i="2"/>
  <c r="R33" i="2"/>
  <c r="R51" i="2"/>
  <c r="R32" i="2"/>
  <c r="R83" i="2"/>
  <c r="R50" i="2"/>
  <c r="R82" i="2"/>
  <c r="R81" i="2"/>
  <c r="R5" i="2"/>
  <c r="R80" i="2"/>
  <c r="R31" i="2"/>
  <c r="R30" i="2"/>
  <c r="R49" i="2"/>
  <c r="R79" i="2"/>
  <c r="R78" i="2"/>
  <c r="R77" i="2"/>
  <c r="R76" i="2"/>
  <c r="R75" i="2"/>
  <c r="R15" i="2"/>
  <c r="R74" i="2"/>
  <c r="R73" i="2"/>
  <c r="R10" i="2"/>
  <c r="R72" i="2"/>
  <c r="R48" i="2"/>
  <c r="R47" i="2"/>
  <c r="R3" i="2"/>
  <c r="R71" i="2"/>
  <c r="R70" i="2"/>
  <c r="R14" i="2"/>
  <c r="R69" i="2"/>
  <c r="R29" i="2"/>
  <c r="R20" i="2"/>
  <c r="R46" i="2"/>
  <c r="R25" i="2"/>
  <c r="R45" i="2"/>
  <c r="R68" i="2"/>
  <c r="R67" i="2"/>
  <c r="R66" i="2"/>
  <c r="R65" i="2"/>
  <c r="R9" i="2"/>
  <c r="R24" i="2"/>
  <c r="R19" i="2"/>
  <c r="R44" i="2"/>
  <c r="R23" i="2"/>
  <c r="R64" i="2"/>
  <c r="R63" i="2"/>
  <c r="R13" i="2"/>
  <c r="R8" i="2"/>
  <c r="R43" i="2"/>
  <c r="R62" i="2"/>
  <c r="R61" i="2"/>
  <c r="R60" i="2"/>
  <c r="R59" i="2"/>
  <c r="R42" i="2"/>
  <c r="R58" i="2"/>
  <c r="R28" i="2"/>
  <c r="R57" i="2"/>
  <c r="R101" i="9"/>
  <c r="R83" i="9"/>
  <c r="R7" i="9"/>
  <c r="R106" i="9"/>
  <c r="R51" i="9"/>
  <c r="R78" i="9"/>
  <c r="R113" i="9"/>
  <c r="R112" i="9"/>
  <c r="R111" i="9"/>
  <c r="R104" i="9"/>
  <c r="R100" i="9"/>
  <c r="R99" i="9"/>
  <c r="R98" i="9"/>
  <c r="R95" i="9"/>
  <c r="R94" i="9"/>
  <c r="R93" i="9"/>
  <c r="R92" i="9"/>
  <c r="R90" i="9"/>
  <c r="R88" i="9"/>
  <c r="R86" i="9"/>
  <c r="R85" i="9"/>
  <c r="R82" i="9"/>
  <c r="R79" i="9"/>
  <c r="R74" i="9"/>
  <c r="R73" i="9"/>
  <c r="R72" i="9"/>
  <c r="R71" i="9"/>
  <c r="R70" i="9"/>
  <c r="R67" i="9"/>
  <c r="R66" i="9"/>
  <c r="R63" i="9"/>
  <c r="R62" i="9"/>
  <c r="R59" i="9"/>
  <c r="R58" i="9"/>
  <c r="R56" i="9"/>
  <c r="R54" i="9"/>
  <c r="R53" i="9"/>
  <c r="R52" i="9"/>
  <c r="R49" i="9"/>
  <c r="R46" i="9"/>
  <c r="R45" i="9"/>
  <c r="R44" i="9"/>
  <c r="R43" i="9"/>
  <c r="R42" i="9"/>
  <c r="R41" i="9"/>
  <c r="R39" i="9"/>
  <c r="R38" i="9"/>
  <c r="R36" i="9"/>
  <c r="R32" i="9"/>
  <c r="R31" i="9"/>
  <c r="R29" i="9"/>
  <c r="R26" i="9"/>
  <c r="R23" i="9"/>
  <c r="R22" i="9"/>
  <c r="R21" i="9"/>
  <c r="R20" i="9"/>
  <c r="R14" i="9"/>
  <c r="R13" i="9"/>
  <c r="R9" i="9"/>
  <c r="R8" i="9"/>
  <c r="R6" i="9"/>
  <c r="R5" i="9"/>
  <c r="R4" i="9"/>
  <c r="R2" i="9"/>
  <c r="R110" i="9"/>
  <c r="R105" i="9"/>
  <c r="R102" i="9"/>
  <c r="R80" i="9"/>
  <c r="R69" i="9"/>
  <c r="R65" i="9"/>
  <c r="R57" i="9"/>
  <c r="R55" i="9"/>
  <c r="R35" i="9"/>
  <c r="R34" i="9"/>
  <c r="R24" i="9"/>
  <c r="R16" i="9"/>
  <c r="R10" i="9"/>
  <c r="R109" i="9"/>
  <c r="R97" i="9"/>
  <c r="R96" i="9"/>
  <c r="R89" i="9"/>
  <c r="R81" i="9"/>
  <c r="R60" i="9"/>
  <c r="R48" i="9"/>
  <c r="R47" i="9"/>
  <c r="R28" i="9"/>
  <c r="R18" i="9"/>
  <c r="R3" i="9"/>
  <c r="R108" i="9"/>
  <c r="R77" i="9"/>
  <c r="R25" i="9"/>
  <c r="R17" i="9"/>
  <c r="R15" i="9"/>
  <c r="R103" i="9"/>
  <c r="R87" i="9"/>
  <c r="R64" i="9"/>
  <c r="R27" i="9"/>
  <c r="R107" i="9"/>
  <c r="R114" i="9"/>
  <c r="R40" i="9"/>
  <c r="R30" i="9"/>
  <c r="R12" i="9"/>
  <c r="R91" i="9"/>
  <c r="R68" i="9"/>
  <c r="R37" i="9"/>
  <c r="R19" i="9"/>
  <c r="R11" i="9"/>
  <c r="R84" i="9"/>
  <c r="R75" i="9"/>
  <c r="R50" i="9"/>
  <c r="R76" i="9"/>
  <c r="R61" i="9"/>
  <c r="R33" i="9"/>
  <c r="E16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3" i="6"/>
  <c r="G76" i="8" l="1"/>
  <c r="G75" i="8"/>
  <c r="L102" i="7"/>
  <c r="L101" i="7"/>
  <c r="R118" i="2"/>
  <c r="R119" i="2"/>
  <c r="R123" i="2" s="1"/>
  <c r="R119" i="9"/>
  <c r="R118" i="9"/>
  <c r="G77" i="8" l="1"/>
  <c r="G79" i="8" s="1"/>
  <c r="G80" i="8"/>
  <c r="L103" i="7"/>
  <c r="L105" i="7" s="1"/>
  <c r="L106" i="7"/>
  <c r="L108" i="7" s="1"/>
  <c r="R120" i="2"/>
  <c r="R122" i="2" s="1"/>
  <c r="R125" i="2" s="1"/>
  <c r="R120" i="9"/>
  <c r="R122" i="9" s="1"/>
  <c r="R123" i="9"/>
  <c r="G82" i="8" l="1"/>
  <c r="R125" i="9"/>
</calcChain>
</file>

<file path=xl/sharedStrings.xml><?xml version="1.0" encoding="utf-8"?>
<sst xmlns="http://schemas.openxmlformats.org/spreadsheetml/2006/main" count="1744" uniqueCount="131">
  <si>
    <t>Jason Aldean</t>
  </si>
  <si>
    <t>Carrie Underwood</t>
  </si>
  <si>
    <t>Miranda Lambert</t>
  </si>
  <si>
    <t>Keith Urban</t>
  </si>
  <si>
    <t>Zac Brown Band</t>
  </si>
  <si>
    <t>Rascal Flatts</t>
  </si>
  <si>
    <t>Blake Shelton</t>
  </si>
  <si>
    <t>Darius Rucker</t>
  </si>
  <si>
    <t>Brad Paisley</t>
  </si>
  <si>
    <t>Dierks Bentley</t>
  </si>
  <si>
    <t>Luke Bryan</t>
  </si>
  <si>
    <t>Eric Church</t>
  </si>
  <si>
    <t>Florida Georgia Line</t>
  </si>
  <si>
    <t>Brantley Gilbert</t>
  </si>
  <si>
    <t>Hunter Hayes</t>
  </si>
  <si>
    <t>Little Big Town</t>
  </si>
  <si>
    <t>The Band Perry</t>
  </si>
  <si>
    <t>Danny Gokey</t>
  </si>
  <si>
    <t>Alan Jackson</t>
  </si>
  <si>
    <t>Tim McGraw</t>
  </si>
  <si>
    <t>Julianne Hough</t>
  </si>
  <si>
    <t>Josh Turner</t>
  </si>
  <si>
    <t>Reba McEntire</t>
  </si>
  <si>
    <t>Randy Houser</t>
  </si>
  <si>
    <t>Easton Corbin</t>
  </si>
  <si>
    <t>Billy Currington</t>
  </si>
  <si>
    <t>Martina McBride</t>
  </si>
  <si>
    <t>Justin Moore</t>
  </si>
  <si>
    <t>Kellie Pickler</t>
  </si>
  <si>
    <t>Trace Atkins</t>
  </si>
  <si>
    <t>Sara Evans</t>
  </si>
  <si>
    <t>Kelly Clarkson</t>
  </si>
  <si>
    <t>Ashton Shepherd</t>
  </si>
  <si>
    <t>Sugarland</t>
  </si>
  <si>
    <t>Chris Young</t>
  </si>
  <si>
    <t>Jane Dear Girls</t>
  </si>
  <si>
    <t>Taylor Swift</t>
  </si>
  <si>
    <t>Alabama</t>
  </si>
  <si>
    <t>Travis Tritt</t>
  </si>
  <si>
    <t>Charlie Daniels Band</t>
  </si>
  <si>
    <t>Thomas Rhett</t>
  </si>
  <si>
    <t>Sam Hunt</t>
  </si>
  <si>
    <t>The Oak Ridge Boys</t>
  </si>
  <si>
    <t>Maddie &amp; Tae</t>
  </si>
  <si>
    <t>Lee Brice</t>
  </si>
  <si>
    <t>Wynonna</t>
  </si>
  <si>
    <t>Brett Eldredge</t>
  </si>
  <si>
    <t>Neal McCoy</t>
  </si>
  <si>
    <t>Cole Swindell</t>
  </si>
  <si>
    <t>Tracy Lawrence</t>
  </si>
  <si>
    <t>Kip Moore</t>
  </si>
  <si>
    <t>Randy Travis</t>
  </si>
  <si>
    <t>Lenny Kravitz</t>
  </si>
  <si>
    <t>Lee Greenwood</t>
  </si>
  <si>
    <t>Gary Allan</t>
  </si>
  <si>
    <t>Jake Owen</t>
  </si>
  <si>
    <t>Glen Campbell</t>
  </si>
  <si>
    <t>Ronnie Milsap</t>
  </si>
  <si>
    <t>Faith Hill</t>
  </si>
  <si>
    <t>Kenny Rogers</t>
  </si>
  <si>
    <t>The Mavericks</t>
  </si>
  <si>
    <t>Scotty McCreery</t>
  </si>
  <si>
    <t>Appeared only 1 time</t>
  </si>
  <si>
    <t>Appeared Multiple Times</t>
  </si>
  <si>
    <t>Apeared only 1 time</t>
  </si>
  <si>
    <t>Appeared more than 1 time</t>
  </si>
  <si>
    <t>Chris Stapleton</t>
  </si>
  <si>
    <t>Hank Williams, Jr</t>
  </si>
  <si>
    <t>Kelsea Ballerini</t>
  </si>
  <si>
    <t>Artists</t>
  </si>
  <si>
    <t>a</t>
  </si>
  <si>
    <t xml:space="preserve">  </t>
  </si>
  <si>
    <t xml:space="preserve"> </t>
  </si>
  <si>
    <t>Big &amp; Rich</t>
  </si>
  <si>
    <t>Dustin Lynch</t>
  </si>
  <si>
    <t>John Anderson</t>
  </si>
  <si>
    <t>Maren Morris</t>
  </si>
  <si>
    <t>Old Dominion</t>
  </si>
  <si>
    <t>Brothers Osborne</t>
  </si>
  <si>
    <t>Charles Esten</t>
  </si>
  <si>
    <t>Kane Brown</t>
  </si>
  <si>
    <t>Carly Pearce</t>
  </si>
  <si>
    <t>Dan + Shay</t>
  </si>
  <si>
    <t>Charley Pride</t>
  </si>
  <si>
    <t>Brett Young</t>
  </si>
  <si>
    <t>Luke Combs</t>
  </si>
  <si>
    <t>Lee Ann Womack</t>
  </si>
  <si>
    <t>Jon Pardi</t>
  </si>
  <si>
    <t>Ricky Skaggs</t>
  </si>
  <si>
    <t>Marty Stuart</t>
  </si>
  <si>
    <t>Jo Dee Messina</t>
  </si>
  <si>
    <t>Billy Ray Cyrus</t>
  </si>
  <si>
    <t>David Lee Murphy</t>
  </si>
  <si>
    <t>Chris Janson</t>
  </si>
  <si>
    <t>Count</t>
  </si>
  <si>
    <t>Last</t>
  </si>
  <si>
    <t>1st</t>
  </si>
  <si>
    <t>Here are the dates it was released in each of the last few years:</t>
  </si>
  <si>
    <t xml:space="preserve"> n/a</t>
  </si>
  <si>
    <t>Year</t>
  </si>
  <si>
    <t>June 1</t>
  </si>
  <si>
    <t>Start</t>
  </si>
  <si>
    <t>End</t>
  </si>
  <si>
    <t>Angie K</t>
  </si>
  <si>
    <t>Breland</t>
  </si>
  <si>
    <t>Deanna Carter</t>
  </si>
  <si>
    <t>Elle King</t>
  </si>
  <si>
    <t>Everette</t>
  </si>
  <si>
    <t>Frank Ray</t>
  </si>
  <si>
    <t>Gabby Barrett</t>
  </si>
  <si>
    <t>Kylie Morgan</t>
  </si>
  <si>
    <t>Lady A</t>
  </si>
  <si>
    <t>Lainey Wilson</t>
  </si>
  <si>
    <t>Lily Rose</t>
  </si>
  <si>
    <t>Mitchell Tenpenny</t>
  </si>
  <si>
    <t>Parker McCollum</t>
  </si>
  <si>
    <t>Russell Dickerson</t>
  </si>
  <si>
    <t>Shennandoah</t>
  </si>
  <si>
    <t>Ashley McBride</t>
  </si>
  <si>
    <t>Jimmie Allen</t>
  </si>
  <si>
    <t>Jordan Davis</t>
  </si>
  <si>
    <t>Tyler Hubbard</t>
  </si>
  <si>
    <t>Cody Johnson</t>
  </si>
  <si>
    <t>Lynyrd Skynyrd</t>
  </si>
  <si>
    <t>Jelly Roll</t>
  </si>
  <si>
    <t>The War and Treaty</t>
  </si>
  <si>
    <t>Bailey Zimmerman</t>
  </si>
  <si>
    <t>HARDY</t>
  </si>
  <si>
    <t>Megan Moroney</t>
  </si>
  <si>
    <t>Tanya Tucker</t>
  </si>
  <si>
    <t>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</si>
</sst>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d"/>
    <numFmt numFmtId="168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Arial"/>
      <family val="2"/>
    </font>
    <font>
      <sz val="14"/>
      <color rgb="FF333333"/>
      <name val="Webdings"/>
      <family val="1"/>
      <charset val="2"/>
    </font>
    <font>
      <b/>
      <sz val="10"/>
      <color rgb="FF050505"/>
      <name val="Arial"/>
      <family val="2"/>
    </font>
    <font>
      <sz val="10"/>
      <color rgb="FF050505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7" fillId="2" borderId="0" xfId="0" applyFont="1" applyFill="1"/>
    <xf numFmtId="0" fontId="8" fillId="2" borderId="0" xfId="0" applyFont="1" applyFill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30B9-B83A-4145-97C8-BB67050BA6E7}">
  <dimension ref="A1:X128"/>
  <sheetViews>
    <sheetView tabSelected="1" workbookViewId="0">
      <pane ySplit="1" topLeftCell="A97" activePane="bottomLeft" state="frozen"/>
      <selection pane="bottomLeft" activeCell="I117" sqref="I117"/>
    </sheetView>
  </sheetViews>
  <sheetFormatPr defaultColWidth="9.81640625" defaultRowHeight="14.5" x14ac:dyDescent="0.35"/>
  <cols>
    <col min="1" max="1" width="19.54296875" customWidth="1"/>
    <col min="19" max="19" width="9.81640625" style="7"/>
  </cols>
  <sheetData>
    <row r="1" spans="1:24" s="1" customFormat="1" x14ac:dyDescent="0.35">
      <c r="A1" s="1" t="s">
        <v>69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2022</v>
      </c>
      <c r="M1" s="1">
        <v>2023</v>
      </c>
      <c r="N1" s="1">
        <v>2024</v>
      </c>
      <c r="R1" s="2" t="s">
        <v>94</v>
      </c>
      <c r="S1" s="2" t="s">
        <v>96</v>
      </c>
      <c r="T1" s="1" t="s">
        <v>95</v>
      </c>
    </row>
    <row r="2" spans="1:24" ht="18" x14ac:dyDescent="0.4">
      <c r="A2" s="3" t="s">
        <v>37</v>
      </c>
      <c r="B2" s="3"/>
      <c r="C2" s="3"/>
      <c r="D2" s="1"/>
      <c r="E2" s="1"/>
      <c r="F2" s="6" t="s">
        <v>70</v>
      </c>
      <c r="R2">
        <f t="shared" ref="R2:R33" si="0">COUNTIF(B2:Q2,"&gt;  ")</f>
        <v>1</v>
      </c>
      <c r="S2" s="7">
        <v>2014</v>
      </c>
      <c r="T2">
        <v>2014</v>
      </c>
    </row>
    <row r="3" spans="1:24" ht="18" x14ac:dyDescent="0.4">
      <c r="A3" s="3" t="s">
        <v>18</v>
      </c>
      <c r="B3" s="6" t="s">
        <v>70</v>
      </c>
      <c r="C3" s="6" t="s">
        <v>72</v>
      </c>
      <c r="D3" s="6" t="s">
        <v>70</v>
      </c>
      <c r="E3" s="1"/>
      <c r="F3" s="1"/>
      <c r="G3" s="6" t="s">
        <v>70</v>
      </c>
      <c r="R3">
        <f t="shared" si="0"/>
        <v>3</v>
      </c>
      <c r="S3" s="7">
        <v>2010</v>
      </c>
      <c r="T3">
        <v>2015</v>
      </c>
    </row>
    <row r="4" spans="1:24" ht="18" x14ac:dyDescent="0.4">
      <c r="A4" s="19" t="s">
        <v>103</v>
      </c>
      <c r="L4" s="6" t="s">
        <v>70</v>
      </c>
      <c r="M4" s="6"/>
      <c r="N4" s="6"/>
      <c r="O4" s="6"/>
      <c r="P4" s="6"/>
      <c r="Q4" s="6"/>
      <c r="R4">
        <f t="shared" si="0"/>
        <v>1</v>
      </c>
      <c r="S4" s="7">
        <v>2022</v>
      </c>
      <c r="T4">
        <v>2022</v>
      </c>
    </row>
    <row r="5" spans="1:24" ht="18" x14ac:dyDescent="0.4">
      <c r="A5" s="19" t="s">
        <v>118</v>
      </c>
      <c r="L5" s="6"/>
      <c r="M5" s="6" t="s">
        <v>70</v>
      </c>
      <c r="N5" s="6" t="s">
        <v>70</v>
      </c>
      <c r="O5" s="6"/>
      <c r="P5" s="6"/>
      <c r="Q5" s="6"/>
      <c r="R5">
        <f t="shared" si="0"/>
        <v>2</v>
      </c>
      <c r="S5" s="7">
        <v>2023</v>
      </c>
      <c r="T5">
        <v>2024</v>
      </c>
    </row>
    <row r="6" spans="1:24" ht="18" x14ac:dyDescent="0.4">
      <c r="A6" s="3" t="s">
        <v>32</v>
      </c>
      <c r="B6" s="3"/>
      <c r="C6" s="6" t="s">
        <v>70</v>
      </c>
      <c r="D6" s="1"/>
      <c r="E6" s="1"/>
      <c r="F6" s="1"/>
      <c r="R6">
        <f t="shared" si="0"/>
        <v>1</v>
      </c>
      <c r="S6" s="7">
        <v>2011</v>
      </c>
      <c r="T6" s="7">
        <v>2011</v>
      </c>
    </row>
    <row r="7" spans="1:24" ht="18" x14ac:dyDescent="0.4">
      <c r="A7" s="3" t="s">
        <v>126</v>
      </c>
      <c r="B7" s="3"/>
      <c r="C7" s="6"/>
      <c r="D7" s="1"/>
      <c r="E7" s="1"/>
      <c r="F7" s="1"/>
      <c r="N7" s="6" t="s">
        <v>70</v>
      </c>
      <c r="R7">
        <f t="shared" si="0"/>
        <v>1</v>
      </c>
      <c r="S7" s="7">
        <v>2024</v>
      </c>
      <c r="T7" s="7">
        <v>2024</v>
      </c>
    </row>
    <row r="8" spans="1:24" ht="18" x14ac:dyDescent="0.4">
      <c r="A8" s="3" t="s">
        <v>73</v>
      </c>
      <c r="B8" s="3"/>
      <c r="C8" s="6" t="s">
        <v>70</v>
      </c>
      <c r="D8" s="1"/>
      <c r="E8" s="1"/>
      <c r="F8" s="1"/>
      <c r="R8">
        <f t="shared" si="0"/>
        <v>1</v>
      </c>
      <c r="S8" s="7">
        <v>2011</v>
      </c>
      <c r="T8" s="7">
        <v>2011</v>
      </c>
      <c r="W8" s="19"/>
    </row>
    <row r="9" spans="1:24" ht="18" x14ac:dyDescent="0.4">
      <c r="A9" s="3" t="s">
        <v>25</v>
      </c>
      <c r="B9" s="6" t="s">
        <v>70</v>
      </c>
      <c r="C9" s="3"/>
      <c r="D9" s="1"/>
      <c r="E9" s="1"/>
      <c r="F9" s="3"/>
      <c r="R9">
        <f t="shared" si="0"/>
        <v>1</v>
      </c>
      <c r="S9" s="7">
        <v>2010</v>
      </c>
      <c r="T9" s="7">
        <v>2010</v>
      </c>
    </row>
    <row r="10" spans="1:24" ht="18" x14ac:dyDescent="0.4">
      <c r="A10" s="3" t="s">
        <v>91</v>
      </c>
      <c r="B10" s="6"/>
      <c r="C10" s="3"/>
      <c r="D10" s="1"/>
      <c r="E10" s="1"/>
      <c r="F10" s="3"/>
      <c r="K10" s="6" t="s">
        <v>70</v>
      </c>
      <c r="L10" s="6" t="s">
        <v>70</v>
      </c>
      <c r="M10" s="6"/>
      <c r="N10" s="6"/>
      <c r="O10" s="6"/>
      <c r="P10" s="6"/>
      <c r="Q10" s="6"/>
      <c r="R10">
        <f t="shared" si="0"/>
        <v>2</v>
      </c>
      <c r="S10" s="7">
        <v>2019</v>
      </c>
      <c r="T10" s="7">
        <v>2022</v>
      </c>
    </row>
    <row r="11" spans="1:24" ht="18" x14ac:dyDescent="0.4">
      <c r="A11" s="3" t="s">
        <v>6</v>
      </c>
      <c r="B11" s="6" t="s">
        <v>70</v>
      </c>
      <c r="C11" s="6" t="s">
        <v>70</v>
      </c>
      <c r="D11" s="6" t="s">
        <v>70</v>
      </c>
      <c r="E11" s="6" t="s">
        <v>70</v>
      </c>
      <c r="F11" s="6" t="s">
        <v>70</v>
      </c>
      <c r="H11" s="6" t="s">
        <v>70</v>
      </c>
      <c r="I11" s="6" t="s">
        <v>70</v>
      </c>
      <c r="J11" s="6" t="s">
        <v>70</v>
      </c>
      <c r="K11" s="6"/>
      <c r="L11" s="6"/>
      <c r="M11" s="6"/>
      <c r="N11" s="6"/>
      <c r="O11" s="6"/>
      <c r="P11" s="6"/>
      <c r="Q11" s="6"/>
      <c r="R11">
        <f t="shared" si="0"/>
        <v>8</v>
      </c>
      <c r="S11" s="7">
        <v>2010</v>
      </c>
      <c r="T11">
        <v>2018</v>
      </c>
    </row>
    <row r="12" spans="1:24" ht="18" x14ac:dyDescent="0.4">
      <c r="A12" s="3" t="s">
        <v>8</v>
      </c>
      <c r="B12" s="6" t="s">
        <v>70</v>
      </c>
      <c r="C12" s="6" t="s">
        <v>70</v>
      </c>
      <c r="D12" s="6" t="s">
        <v>70</v>
      </c>
      <c r="E12" s="6" t="s">
        <v>70</v>
      </c>
      <c r="F12" s="6" t="s">
        <v>70</v>
      </c>
      <c r="G12" s="6" t="s">
        <v>70</v>
      </c>
      <c r="H12" s="3"/>
      <c r="I12" s="6" t="s">
        <v>70</v>
      </c>
      <c r="J12" s="3"/>
      <c r="K12" s="3"/>
      <c r="L12" s="3"/>
      <c r="M12" s="3"/>
      <c r="N12" s="3"/>
      <c r="O12" s="3"/>
      <c r="P12" s="3"/>
      <c r="Q12" s="3"/>
      <c r="R12">
        <f t="shared" si="0"/>
        <v>7</v>
      </c>
      <c r="S12" s="7">
        <v>2010</v>
      </c>
      <c r="T12">
        <v>2017</v>
      </c>
    </row>
    <row r="13" spans="1:24" ht="18" x14ac:dyDescent="0.4">
      <c r="A13" t="s">
        <v>13</v>
      </c>
      <c r="B13" s="3"/>
      <c r="C13" s="3"/>
      <c r="D13" s="6"/>
      <c r="F13" s="6" t="s">
        <v>70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>
        <f t="shared" si="0"/>
        <v>1</v>
      </c>
      <c r="S13" s="7">
        <v>2014</v>
      </c>
      <c r="T13" s="7">
        <v>2014</v>
      </c>
    </row>
    <row r="14" spans="1:24" ht="18" x14ac:dyDescent="0.4">
      <c r="A14" s="19" t="s">
        <v>104</v>
      </c>
      <c r="L14" s="6" t="s">
        <v>70</v>
      </c>
      <c r="M14" s="6"/>
      <c r="N14" s="6"/>
      <c r="O14" s="6"/>
      <c r="P14" s="6"/>
      <c r="Q14" s="6"/>
      <c r="R14">
        <f t="shared" si="0"/>
        <v>1</v>
      </c>
      <c r="S14" s="7">
        <v>2022</v>
      </c>
      <c r="T14">
        <v>2022</v>
      </c>
      <c r="W14" s="19"/>
      <c r="X14" s="19"/>
    </row>
    <row r="15" spans="1:24" ht="18" x14ac:dyDescent="0.4">
      <c r="A15" s="3" t="s">
        <v>46</v>
      </c>
      <c r="B15" s="3"/>
      <c r="C15" s="3"/>
      <c r="F15" s="3"/>
      <c r="G15" s="6" t="s">
        <v>70</v>
      </c>
      <c r="H15" s="6" t="s">
        <v>70</v>
      </c>
      <c r="I15" s="6" t="s">
        <v>70</v>
      </c>
      <c r="J15" s="6" t="s">
        <v>70</v>
      </c>
      <c r="K15" s="6"/>
      <c r="L15" s="6"/>
      <c r="M15" s="6"/>
      <c r="N15" s="6"/>
      <c r="O15" s="6"/>
      <c r="P15" s="6"/>
      <c r="Q15" s="6"/>
      <c r="R15">
        <f t="shared" si="0"/>
        <v>4</v>
      </c>
      <c r="S15" s="7">
        <v>2015</v>
      </c>
      <c r="T15">
        <v>2018</v>
      </c>
    </row>
    <row r="16" spans="1:24" ht="18" x14ac:dyDescent="0.4">
      <c r="A16" s="3" t="s">
        <v>84</v>
      </c>
      <c r="B16" s="3"/>
      <c r="C16" s="3"/>
      <c r="F16" s="3"/>
      <c r="G16" s="6"/>
      <c r="H16" s="6"/>
      <c r="I16" s="6"/>
      <c r="J16" s="6" t="s">
        <v>70</v>
      </c>
      <c r="K16" s="6" t="s">
        <v>70</v>
      </c>
      <c r="L16" s="6"/>
      <c r="M16" s="6"/>
      <c r="N16" s="6"/>
      <c r="O16" s="6"/>
      <c r="P16" s="6"/>
      <c r="Q16" s="6"/>
      <c r="R16">
        <f t="shared" si="0"/>
        <v>2</v>
      </c>
      <c r="S16" s="7">
        <v>2018</v>
      </c>
      <c r="T16">
        <v>2019</v>
      </c>
      <c r="X16" s="19"/>
    </row>
    <row r="17" spans="1:24" ht="18" x14ac:dyDescent="0.4">
      <c r="A17" s="3" t="s">
        <v>78</v>
      </c>
      <c r="B17" s="3"/>
      <c r="C17" s="3"/>
      <c r="F17" s="3"/>
      <c r="G17" s="6"/>
      <c r="H17" s="6"/>
      <c r="I17" s="6" t="s">
        <v>70</v>
      </c>
      <c r="J17" s="6" t="s">
        <v>70</v>
      </c>
      <c r="K17" s="6" t="s">
        <v>70</v>
      </c>
      <c r="L17" s="6" t="s">
        <v>70</v>
      </c>
      <c r="M17" s="6"/>
      <c r="N17" s="6" t="s">
        <v>70</v>
      </c>
      <c r="O17" s="6"/>
      <c r="P17" s="6"/>
      <c r="Q17" s="6"/>
      <c r="R17">
        <f t="shared" si="0"/>
        <v>5</v>
      </c>
      <c r="S17" s="7">
        <v>2017</v>
      </c>
      <c r="T17">
        <v>2024</v>
      </c>
    </row>
    <row r="18" spans="1:24" ht="18" x14ac:dyDescent="0.4">
      <c r="A18" s="3" t="s">
        <v>81</v>
      </c>
      <c r="B18" s="6"/>
      <c r="C18" s="3"/>
      <c r="D18" s="6"/>
      <c r="E18" s="6"/>
      <c r="F18" s="3"/>
      <c r="G18" s="6"/>
      <c r="H18" s="6"/>
      <c r="I18" s="6"/>
      <c r="J18" s="6" t="s">
        <v>70</v>
      </c>
      <c r="K18" s="6"/>
      <c r="L18" s="6" t="s">
        <v>70</v>
      </c>
      <c r="M18" s="6" t="s">
        <v>70</v>
      </c>
      <c r="N18" s="6" t="s">
        <v>70</v>
      </c>
      <c r="O18" s="6"/>
      <c r="P18" s="6"/>
      <c r="Q18" s="6"/>
      <c r="R18">
        <f t="shared" si="0"/>
        <v>4</v>
      </c>
      <c r="S18" s="7">
        <v>2018</v>
      </c>
      <c r="T18" s="7">
        <v>2024</v>
      </c>
    </row>
    <row r="19" spans="1:24" ht="18" x14ac:dyDescent="0.4">
      <c r="A19" s="3" t="s">
        <v>1</v>
      </c>
      <c r="B19" s="6" t="s">
        <v>70</v>
      </c>
      <c r="C19" s="3"/>
      <c r="D19" s="6" t="s">
        <v>70</v>
      </c>
      <c r="E19" s="6" t="s">
        <v>70</v>
      </c>
      <c r="F19" s="3"/>
      <c r="G19" s="6" t="s">
        <v>70</v>
      </c>
      <c r="H19" s="6" t="s">
        <v>70</v>
      </c>
      <c r="I19" s="6"/>
      <c r="J19" s="6" t="s">
        <v>70</v>
      </c>
      <c r="K19" s="6" t="s">
        <v>70</v>
      </c>
      <c r="L19" s="6" t="s">
        <v>70</v>
      </c>
      <c r="M19" s="6"/>
      <c r="N19" s="6"/>
      <c r="O19" s="6"/>
      <c r="P19" s="6"/>
      <c r="Q19" s="6"/>
      <c r="R19">
        <f t="shared" si="0"/>
        <v>8</v>
      </c>
      <c r="S19" s="7">
        <v>2010</v>
      </c>
      <c r="T19">
        <v>2019</v>
      </c>
    </row>
    <row r="20" spans="1:24" ht="18" x14ac:dyDescent="0.4">
      <c r="A20" s="3" t="s">
        <v>79</v>
      </c>
      <c r="B20" s="6"/>
      <c r="C20" s="3"/>
      <c r="D20" s="6"/>
      <c r="E20" s="6"/>
      <c r="F20" s="3"/>
      <c r="G20" s="6"/>
      <c r="H20" s="6"/>
      <c r="I20" s="6"/>
      <c r="J20" s="6" t="s">
        <v>70</v>
      </c>
      <c r="K20" s="6"/>
      <c r="L20" s="6"/>
      <c r="M20" s="6"/>
      <c r="N20" s="6"/>
      <c r="O20" s="6"/>
      <c r="P20" s="6"/>
      <c r="Q20" s="6"/>
      <c r="R20">
        <f t="shared" si="0"/>
        <v>1</v>
      </c>
      <c r="S20" s="7">
        <v>2018</v>
      </c>
      <c r="T20" s="7">
        <v>2018</v>
      </c>
      <c r="X20" s="20"/>
    </row>
    <row r="21" spans="1:24" ht="18" x14ac:dyDescent="0.4">
      <c r="A21" s="3" t="s">
        <v>83</v>
      </c>
      <c r="B21" s="6"/>
      <c r="C21" s="3"/>
      <c r="D21" s="6"/>
      <c r="E21" s="6"/>
      <c r="F21" s="3"/>
      <c r="G21" s="6"/>
      <c r="H21" s="6"/>
      <c r="I21" s="6"/>
      <c r="J21" s="6" t="s">
        <v>70</v>
      </c>
      <c r="K21" s="6"/>
      <c r="L21" s="6"/>
      <c r="M21" s="6"/>
      <c r="N21" s="6"/>
      <c r="O21" s="6"/>
      <c r="P21" s="6"/>
      <c r="Q21" s="6"/>
      <c r="R21">
        <f t="shared" si="0"/>
        <v>1</v>
      </c>
      <c r="S21" s="7">
        <v>2018</v>
      </c>
      <c r="T21" s="7">
        <v>2018</v>
      </c>
    </row>
    <row r="22" spans="1:24" ht="18" x14ac:dyDescent="0.4">
      <c r="A22" s="3" t="s">
        <v>39</v>
      </c>
      <c r="B22" s="3"/>
      <c r="C22" s="3"/>
      <c r="F22" s="6" t="s">
        <v>70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 t="shared" si="0"/>
        <v>1</v>
      </c>
      <c r="S22" s="7">
        <v>2014</v>
      </c>
      <c r="T22" s="7">
        <v>2014</v>
      </c>
    </row>
    <row r="23" spans="1:24" ht="18" x14ac:dyDescent="0.4">
      <c r="A23" s="3" t="s">
        <v>93</v>
      </c>
      <c r="B23" s="3"/>
      <c r="C23" s="3"/>
      <c r="F23" s="6"/>
      <c r="G23" s="3"/>
      <c r="H23" s="3"/>
      <c r="I23" s="3"/>
      <c r="J23" s="3"/>
      <c r="K23" s="6" t="s">
        <v>70</v>
      </c>
      <c r="L23" s="3"/>
      <c r="M23" s="3"/>
      <c r="N23" s="3"/>
      <c r="O23" s="3"/>
      <c r="P23" s="3"/>
      <c r="Q23" s="3"/>
      <c r="R23">
        <f t="shared" si="0"/>
        <v>1</v>
      </c>
      <c r="S23" s="7">
        <v>2019</v>
      </c>
      <c r="T23" s="7">
        <v>2019</v>
      </c>
      <c r="X23" s="19"/>
    </row>
    <row r="24" spans="1:24" ht="18" x14ac:dyDescent="0.4">
      <c r="A24" s="3" t="s">
        <v>66</v>
      </c>
      <c r="B24" s="3"/>
      <c r="C24" s="3"/>
      <c r="F24" s="3"/>
      <c r="G24" s="3"/>
      <c r="H24" s="6" t="s">
        <v>70</v>
      </c>
      <c r="I24" s="6"/>
      <c r="J24" s="6" t="s">
        <v>70</v>
      </c>
      <c r="K24" s="6"/>
      <c r="L24" s="6"/>
      <c r="M24" s="6"/>
      <c r="N24" s="6"/>
      <c r="O24" s="6"/>
      <c r="P24" s="6"/>
      <c r="Q24" s="6"/>
      <c r="R24">
        <f t="shared" si="0"/>
        <v>2</v>
      </c>
      <c r="S24" s="7">
        <v>2016</v>
      </c>
      <c r="T24">
        <v>2018</v>
      </c>
    </row>
    <row r="25" spans="1:24" ht="18" x14ac:dyDescent="0.4">
      <c r="A25" s="3" t="s">
        <v>34</v>
      </c>
      <c r="B25" s="3"/>
      <c r="C25" s="6" t="s">
        <v>70</v>
      </c>
      <c r="F25" s="6" t="s">
        <v>72</v>
      </c>
      <c r="G25" s="6" t="s">
        <v>70</v>
      </c>
      <c r="H25" s="6" t="s">
        <v>70</v>
      </c>
      <c r="I25" s="6" t="s">
        <v>70</v>
      </c>
      <c r="J25" s="6"/>
      <c r="K25" s="6"/>
      <c r="L25" s="6"/>
      <c r="M25" s="6"/>
      <c r="N25" s="6"/>
      <c r="O25" s="6"/>
      <c r="P25" s="6"/>
      <c r="Q25" s="6"/>
      <c r="R25">
        <f t="shared" si="0"/>
        <v>4</v>
      </c>
      <c r="S25" s="7">
        <v>2011</v>
      </c>
      <c r="T25">
        <v>2017</v>
      </c>
      <c r="W25" s="19"/>
      <c r="X25" s="19"/>
    </row>
    <row r="26" spans="1:24" ht="18" x14ac:dyDescent="0.4">
      <c r="A26" s="3" t="s">
        <v>122</v>
      </c>
      <c r="B26" s="3"/>
      <c r="C26" s="6"/>
      <c r="F26" s="6"/>
      <c r="G26" s="6"/>
      <c r="H26" s="6"/>
      <c r="I26" s="6"/>
      <c r="J26" s="6"/>
      <c r="K26" s="6"/>
      <c r="L26" s="6"/>
      <c r="M26" s="6" t="s">
        <v>70</v>
      </c>
      <c r="N26" s="6" t="s">
        <v>70</v>
      </c>
      <c r="O26" s="6"/>
      <c r="P26" s="6"/>
      <c r="Q26" s="6"/>
      <c r="R26">
        <f t="shared" si="0"/>
        <v>2</v>
      </c>
      <c r="S26" s="7">
        <v>2023</v>
      </c>
      <c r="T26" s="7">
        <v>2023</v>
      </c>
    </row>
    <row r="27" spans="1:24" ht="18" x14ac:dyDescent="0.4">
      <c r="A27" s="3" t="s">
        <v>48</v>
      </c>
      <c r="B27" s="3"/>
      <c r="C27" s="3"/>
      <c r="F27" s="3"/>
      <c r="G27" s="6" t="s">
        <v>70</v>
      </c>
      <c r="H27" s="6" t="s">
        <v>70</v>
      </c>
      <c r="I27" s="6" t="s">
        <v>70</v>
      </c>
      <c r="J27" s="6" t="s">
        <v>70</v>
      </c>
      <c r="K27" s="6"/>
      <c r="L27" s="6" t="s">
        <v>70</v>
      </c>
      <c r="M27" s="6"/>
      <c r="N27" s="6"/>
      <c r="O27" s="6"/>
      <c r="P27" s="6"/>
      <c r="Q27" s="6"/>
      <c r="R27">
        <f t="shared" si="0"/>
        <v>5</v>
      </c>
      <c r="S27" s="7">
        <v>2015</v>
      </c>
      <c r="T27">
        <v>2022</v>
      </c>
      <c r="X27" s="19"/>
    </row>
    <row r="28" spans="1:24" ht="18" x14ac:dyDescent="0.4">
      <c r="A28" s="3" t="s">
        <v>82</v>
      </c>
      <c r="B28" s="3"/>
      <c r="C28" s="3"/>
      <c r="F28" s="3"/>
      <c r="G28" s="6"/>
      <c r="H28" s="6"/>
      <c r="I28" s="6"/>
      <c r="J28" s="6" t="s">
        <v>70</v>
      </c>
      <c r="K28" s="6" t="s">
        <v>70</v>
      </c>
      <c r="L28" s="6"/>
      <c r="M28" s="6" t="s">
        <v>70</v>
      </c>
      <c r="N28" s="6"/>
      <c r="O28" s="6"/>
      <c r="P28" s="6"/>
      <c r="Q28" s="6"/>
      <c r="R28">
        <f t="shared" si="0"/>
        <v>3</v>
      </c>
      <c r="S28" s="7">
        <v>2018</v>
      </c>
      <c r="T28">
        <v>2023</v>
      </c>
      <c r="X28" s="19"/>
    </row>
    <row r="29" spans="1:24" ht="18" x14ac:dyDescent="0.4">
      <c r="A29" s="3" t="s">
        <v>17</v>
      </c>
      <c r="B29" s="6" t="s">
        <v>70</v>
      </c>
      <c r="C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>
        <f t="shared" si="0"/>
        <v>1</v>
      </c>
      <c r="S29" s="7">
        <v>2010</v>
      </c>
      <c r="T29" s="7">
        <v>2010</v>
      </c>
    </row>
    <row r="30" spans="1:24" ht="18" x14ac:dyDescent="0.4">
      <c r="A30" s="3" t="s">
        <v>7</v>
      </c>
      <c r="B30" s="6" t="s">
        <v>70</v>
      </c>
      <c r="C30" s="6" t="s">
        <v>70</v>
      </c>
      <c r="F30" s="6" t="s">
        <v>70</v>
      </c>
      <c r="G30" s="6" t="s">
        <v>70</v>
      </c>
      <c r="H30" s="3"/>
      <c r="I30" s="6" t="s">
        <v>70</v>
      </c>
      <c r="J30" s="6" t="s">
        <v>70</v>
      </c>
      <c r="K30" s="3"/>
      <c r="L30" s="6" t="s">
        <v>70</v>
      </c>
      <c r="M30" s="6"/>
      <c r="N30" s="6"/>
      <c r="O30" s="6"/>
      <c r="P30" s="6"/>
      <c r="Q30" s="6"/>
      <c r="R30">
        <f t="shared" si="0"/>
        <v>7</v>
      </c>
      <c r="S30" s="7">
        <v>2010</v>
      </c>
      <c r="T30">
        <v>2022</v>
      </c>
      <c r="X30" s="19"/>
    </row>
    <row r="31" spans="1:24" ht="18" x14ac:dyDescent="0.4">
      <c r="A31" s="3" t="s">
        <v>92</v>
      </c>
      <c r="B31" s="6"/>
      <c r="C31" s="6"/>
      <c r="F31" s="6"/>
      <c r="G31" s="6"/>
      <c r="H31" s="3"/>
      <c r="I31" s="6"/>
      <c r="J31" s="6"/>
      <c r="K31" s="6" t="s">
        <v>70</v>
      </c>
      <c r="L31" s="3"/>
      <c r="M31" s="3"/>
      <c r="N31" s="3"/>
      <c r="O31" s="3"/>
      <c r="P31" s="3"/>
      <c r="Q31" s="3"/>
      <c r="R31">
        <f t="shared" si="0"/>
        <v>1</v>
      </c>
      <c r="S31" s="7">
        <v>2019</v>
      </c>
      <c r="T31" s="7">
        <v>2019</v>
      </c>
    </row>
    <row r="32" spans="1:24" ht="18" x14ac:dyDescent="0.4">
      <c r="A32" s="19" t="s">
        <v>105</v>
      </c>
      <c r="L32" s="6" t="s">
        <v>70</v>
      </c>
      <c r="M32" s="6"/>
      <c r="N32" s="6"/>
      <c r="O32" s="6"/>
      <c r="P32" s="6"/>
      <c r="Q32" s="6"/>
      <c r="R32">
        <f t="shared" si="0"/>
        <v>1</v>
      </c>
      <c r="S32" s="7">
        <v>2022</v>
      </c>
      <c r="T32">
        <v>2022</v>
      </c>
      <c r="X32" s="19"/>
    </row>
    <row r="33" spans="1:24" ht="18" x14ac:dyDescent="0.4">
      <c r="A33" s="3" t="s">
        <v>9</v>
      </c>
      <c r="B33" s="3"/>
      <c r="C33" s="6" t="s">
        <v>70</v>
      </c>
      <c r="D33" s="6" t="s">
        <v>70</v>
      </c>
      <c r="E33" s="6" t="s">
        <v>70</v>
      </c>
      <c r="F33" s="6" t="s">
        <v>70</v>
      </c>
      <c r="G33" s="6" t="s">
        <v>70</v>
      </c>
      <c r="H33" s="6" t="s">
        <v>70</v>
      </c>
      <c r="I33" s="6" t="s">
        <v>70</v>
      </c>
      <c r="J33" s="6" t="s">
        <v>70</v>
      </c>
      <c r="K33" s="6" t="s">
        <v>70</v>
      </c>
      <c r="L33" s="6" t="s">
        <v>70</v>
      </c>
      <c r="M33" s="6" t="s">
        <v>70</v>
      </c>
      <c r="N33" s="6"/>
      <c r="O33" s="6"/>
      <c r="P33" s="6"/>
      <c r="Q33" s="6"/>
      <c r="R33">
        <f t="shared" si="0"/>
        <v>11</v>
      </c>
      <c r="S33" s="7">
        <v>2011</v>
      </c>
      <c r="T33">
        <v>2023</v>
      </c>
    </row>
    <row r="34" spans="1:24" ht="18" x14ac:dyDescent="0.4">
      <c r="A34" s="3" t="s">
        <v>74</v>
      </c>
      <c r="B34" s="3"/>
      <c r="C34" s="6"/>
      <c r="D34" s="6"/>
      <c r="E34" s="6"/>
      <c r="F34" s="6"/>
      <c r="G34" s="6"/>
      <c r="H34" s="6"/>
      <c r="I34" s="6" t="s">
        <v>70</v>
      </c>
      <c r="J34" s="6" t="s">
        <v>70</v>
      </c>
      <c r="K34" s="6"/>
      <c r="L34" s="6"/>
      <c r="M34" s="6"/>
      <c r="N34" s="6"/>
      <c r="O34" s="6"/>
      <c r="P34" s="6"/>
      <c r="Q34" s="6"/>
      <c r="R34">
        <f t="shared" ref="R34:R65" si="1">COUNTIF(B34:Q34,"&gt;  ")</f>
        <v>2</v>
      </c>
      <c r="S34" s="7">
        <v>2017</v>
      </c>
      <c r="T34">
        <v>2018</v>
      </c>
    </row>
    <row r="35" spans="1:24" ht="18" x14ac:dyDescent="0.4">
      <c r="A35" s="3" t="s">
        <v>24</v>
      </c>
      <c r="B35" s="6" t="s">
        <v>70</v>
      </c>
      <c r="C35" s="6" t="s">
        <v>70</v>
      </c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>
        <f t="shared" si="1"/>
        <v>2</v>
      </c>
      <c r="S35" s="7">
        <v>2010</v>
      </c>
      <c r="T35">
        <v>2011</v>
      </c>
    </row>
    <row r="36" spans="1:24" ht="18" x14ac:dyDescent="0.4">
      <c r="A36" s="19" t="s">
        <v>106</v>
      </c>
      <c r="L36" s="6" t="s">
        <v>70</v>
      </c>
      <c r="M36" s="6"/>
      <c r="N36" s="6"/>
      <c r="O36" s="6"/>
      <c r="P36" s="6"/>
      <c r="Q36" s="6"/>
      <c r="R36">
        <f t="shared" si="1"/>
        <v>1</v>
      </c>
      <c r="S36" s="7">
        <v>2022</v>
      </c>
      <c r="T36">
        <v>2022</v>
      </c>
    </row>
    <row r="37" spans="1:24" ht="18" x14ac:dyDescent="0.4">
      <c r="A37" t="s">
        <v>11</v>
      </c>
      <c r="B37" s="3"/>
      <c r="C37" s="3"/>
      <c r="D37" s="6" t="s">
        <v>70</v>
      </c>
      <c r="E37" s="6" t="s">
        <v>70</v>
      </c>
      <c r="F37" s="6" t="s">
        <v>70</v>
      </c>
      <c r="G37" s="6" t="s">
        <v>70</v>
      </c>
      <c r="H37" s="6" t="s">
        <v>70</v>
      </c>
      <c r="I37" s="6" t="s">
        <v>70</v>
      </c>
      <c r="J37" s="6"/>
      <c r="K37" s="6" t="s">
        <v>70</v>
      </c>
      <c r="L37" s="6"/>
      <c r="M37" s="6" t="s">
        <v>70</v>
      </c>
      <c r="N37" s="6"/>
      <c r="O37" s="6"/>
      <c r="P37" s="6"/>
      <c r="Q37" s="6"/>
      <c r="R37">
        <f t="shared" si="1"/>
        <v>8</v>
      </c>
      <c r="S37" s="7">
        <v>2012</v>
      </c>
      <c r="T37">
        <v>2023</v>
      </c>
      <c r="X37" s="19"/>
    </row>
    <row r="38" spans="1:24" ht="18" x14ac:dyDescent="0.4">
      <c r="A38" s="19" t="s">
        <v>107</v>
      </c>
      <c r="L38" s="6" t="s">
        <v>70</v>
      </c>
      <c r="M38" s="6"/>
      <c r="N38" s="6"/>
      <c r="O38" s="6"/>
      <c r="P38" s="6"/>
      <c r="Q38" s="6"/>
      <c r="R38">
        <f t="shared" si="1"/>
        <v>1</v>
      </c>
      <c r="S38" s="7">
        <v>2022</v>
      </c>
      <c r="T38">
        <v>2022</v>
      </c>
    </row>
    <row r="39" spans="1:24" ht="18" x14ac:dyDescent="0.4">
      <c r="A39" t="s">
        <v>58</v>
      </c>
      <c r="B39" s="3"/>
      <c r="C39" s="3"/>
      <c r="D39" s="6" t="s">
        <v>70</v>
      </c>
      <c r="F39" s="3"/>
      <c r="G39" s="3"/>
      <c r="R39">
        <f t="shared" si="1"/>
        <v>1</v>
      </c>
      <c r="S39" s="7">
        <v>2012</v>
      </c>
      <c r="T39" s="7">
        <v>2012</v>
      </c>
    </row>
    <row r="40" spans="1:24" ht="18" x14ac:dyDescent="0.4">
      <c r="A40" t="s">
        <v>12</v>
      </c>
      <c r="B40" s="3"/>
      <c r="C40" s="3"/>
      <c r="E40" s="6" t="s">
        <v>70</v>
      </c>
      <c r="F40" s="6" t="s">
        <v>70</v>
      </c>
      <c r="G40" s="6" t="s">
        <v>70</v>
      </c>
      <c r="H40" s="6" t="s">
        <v>70</v>
      </c>
      <c r="I40" s="6" t="s">
        <v>70</v>
      </c>
      <c r="J40" s="6" t="s">
        <v>70</v>
      </c>
      <c r="K40" s="6" t="s">
        <v>70</v>
      </c>
      <c r="L40" s="6"/>
      <c r="M40" s="6"/>
      <c r="N40" s="6"/>
      <c r="O40" s="6"/>
      <c r="P40" s="6"/>
      <c r="Q40" s="6"/>
      <c r="R40">
        <f t="shared" si="1"/>
        <v>7</v>
      </c>
      <c r="S40" s="7">
        <v>2013</v>
      </c>
      <c r="T40">
        <v>2019</v>
      </c>
    </row>
    <row r="41" spans="1:24" ht="18" x14ac:dyDescent="0.4">
      <c r="A41" s="19" t="s">
        <v>108</v>
      </c>
      <c r="L41" s="6" t="s">
        <v>70</v>
      </c>
      <c r="M41" s="6"/>
      <c r="N41" s="6"/>
      <c r="O41" s="6"/>
      <c r="P41" s="6"/>
      <c r="Q41" s="6"/>
      <c r="R41">
        <f t="shared" si="1"/>
        <v>1</v>
      </c>
      <c r="S41" s="7">
        <v>2022</v>
      </c>
      <c r="T41">
        <v>2022</v>
      </c>
    </row>
    <row r="42" spans="1:24" ht="18" x14ac:dyDescent="0.4">
      <c r="A42" s="19" t="s">
        <v>109</v>
      </c>
      <c r="L42" s="6" t="s">
        <v>70</v>
      </c>
      <c r="M42" s="6"/>
      <c r="N42" s="6"/>
      <c r="O42" s="6"/>
      <c r="P42" s="6"/>
      <c r="Q42" s="6"/>
      <c r="R42">
        <f t="shared" si="1"/>
        <v>1</v>
      </c>
      <c r="S42" s="7">
        <v>2022</v>
      </c>
      <c r="T42">
        <v>2022</v>
      </c>
    </row>
    <row r="43" spans="1:24" ht="18" x14ac:dyDescent="0.4">
      <c r="A43" t="s">
        <v>54</v>
      </c>
      <c r="B43" s="3"/>
      <c r="C43" s="3"/>
      <c r="E43" s="6" t="s">
        <v>70</v>
      </c>
      <c r="F43" s="3"/>
      <c r="R43">
        <f t="shared" si="1"/>
        <v>1</v>
      </c>
      <c r="S43" s="7">
        <v>2013</v>
      </c>
      <c r="T43" s="7">
        <v>2013</v>
      </c>
    </row>
    <row r="44" spans="1:24" ht="18" x14ac:dyDescent="0.4">
      <c r="A44" t="s">
        <v>56</v>
      </c>
      <c r="B44" s="3"/>
      <c r="C44" s="3"/>
      <c r="D44" s="6" t="s">
        <v>70</v>
      </c>
      <c r="F44" s="3"/>
      <c r="R44">
        <f t="shared" si="1"/>
        <v>1</v>
      </c>
      <c r="S44" s="7">
        <v>2012</v>
      </c>
      <c r="T44" s="7">
        <v>2012</v>
      </c>
      <c r="X44" s="19"/>
    </row>
    <row r="45" spans="1:24" ht="18" x14ac:dyDescent="0.4">
      <c r="A45" t="s">
        <v>67</v>
      </c>
      <c r="B45" s="3"/>
      <c r="C45" s="3"/>
      <c r="F45" s="3"/>
      <c r="H45" s="6" t="s">
        <v>70</v>
      </c>
      <c r="I45" s="6"/>
      <c r="J45" s="6"/>
      <c r="K45" s="6"/>
      <c r="L45" s="6"/>
      <c r="M45" s="6"/>
      <c r="N45" s="6"/>
      <c r="O45" s="6"/>
      <c r="P45" s="6"/>
      <c r="Q45" s="6"/>
      <c r="R45">
        <f t="shared" si="1"/>
        <v>1</v>
      </c>
      <c r="S45" s="7">
        <v>2016</v>
      </c>
      <c r="T45" s="7">
        <v>2016</v>
      </c>
      <c r="X45" s="19"/>
    </row>
    <row r="46" spans="1:24" ht="18" x14ac:dyDescent="0.4">
      <c r="A46" t="s">
        <v>127</v>
      </c>
      <c r="B46" s="3"/>
      <c r="C46" s="3"/>
      <c r="F46" s="3"/>
      <c r="H46" s="6"/>
      <c r="I46" s="6"/>
      <c r="J46" s="6"/>
      <c r="K46" s="6"/>
      <c r="L46" s="6"/>
      <c r="M46" s="6" t="s">
        <v>70</v>
      </c>
      <c r="N46" s="6" t="s">
        <v>70</v>
      </c>
      <c r="O46" s="6"/>
      <c r="P46" s="6"/>
      <c r="Q46" s="6"/>
      <c r="R46">
        <f t="shared" si="1"/>
        <v>2</v>
      </c>
      <c r="S46" s="7">
        <v>2023</v>
      </c>
      <c r="T46" s="7">
        <v>2024</v>
      </c>
      <c r="X46" s="19"/>
    </row>
    <row r="47" spans="1:24" ht="18" x14ac:dyDescent="0.4">
      <c r="A47" t="s">
        <v>14</v>
      </c>
      <c r="B47" s="3"/>
      <c r="C47" s="3"/>
      <c r="D47" s="6" t="s">
        <v>70</v>
      </c>
      <c r="E47" s="6" t="s">
        <v>70</v>
      </c>
      <c r="F47" s="6" t="s">
        <v>70</v>
      </c>
      <c r="R47">
        <f t="shared" si="1"/>
        <v>3</v>
      </c>
      <c r="S47" s="7">
        <v>2012</v>
      </c>
      <c r="T47">
        <v>2014</v>
      </c>
    </row>
    <row r="48" spans="1:24" ht="18" x14ac:dyDescent="0.4">
      <c r="A48" t="s">
        <v>55</v>
      </c>
      <c r="B48" s="3"/>
      <c r="C48" s="6"/>
      <c r="D48" s="6" t="s">
        <v>70</v>
      </c>
      <c r="E48" s="6" t="s">
        <v>70</v>
      </c>
      <c r="F48" s="3"/>
      <c r="J48" s="6" t="s">
        <v>70</v>
      </c>
      <c r="R48">
        <f t="shared" si="1"/>
        <v>3</v>
      </c>
      <c r="S48" s="7">
        <v>2012</v>
      </c>
      <c r="T48">
        <v>2018</v>
      </c>
    </row>
    <row r="49" spans="1:24" ht="18" x14ac:dyDescent="0.4">
      <c r="A49" s="3" t="s">
        <v>35</v>
      </c>
      <c r="B49" s="3"/>
      <c r="C49" s="6" t="s">
        <v>70</v>
      </c>
      <c r="D49" s="6" t="s">
        <v>72</v>
      </c>
      <c r="E49" s="6" t="s">
        <v>72</v>
      </c>
      <c r="F49" s="3"/>
      <c r="R49">
        <f t="shared" si="1"/>
        <v>1</v>
      </c>
      <c r="S49" s="7">
        <v>2011</v>
      </c>
      <c r="T49" s="7">
        <v>2011</v>
      </c>
    </row>
    <row r="50" spans="1:24" ht="18" x14ac:dyDescent="0.4">
      <c r="A50" s="3" t="s">
        <v>0</v>
      </c>
      <c r="B50" s="6" t="s">
        <v>70</v>
      </c>
      <c r="C50" s="6" t="s">
        <v>70</v>
      </c>
      <c r="D50" s="6" t="s">
        <v>70</v>
      </c>
      <c r="F50" s="6" t="s">
        <v>70</v>
      </c>
      <c r="G50" s="6" t="s">
        <v>70</v>
      </c>
      <c r="H50" s="6" t="s">
        <v>70</v>
      </c>
      <c r="I50" s="6"/>
      <c r="J50" s="6" t="s">
        <v>70</v>
      </c>
      <c r="K50" s="6"/>
      <c r="L50" s="6" t="s">
        <v>70</v>
      </c>
      <c r="M50" s="6" t="s">
        <v>70</v>
      </c>
      <c r="N50" s="6"/>
      <c r="O50" s="6"/>
      <c r="P50" s="6"/>
      <c r="Q50" s="6"/>
      <c r="R50">
        <f t="shared" si="1"/>
        <v>9</v>
      </c>
      <c r="S50" s="7">
        <v>2010</v>
      </c>
      <c r="T50">
        <v>2023</v>
      </c>
    </row>
    <row r="51" spans="1:24" ht="18" x14ac:dyDescent="0.4">
      <c r="A51" s="3" t="s">
        <v>124</v>
      </c>
      <c r="B51" s="6"/>
      <c r="C51" s="6"/>
      <c r="D51" s="6"/>
      <c r="F51" s="6"/>
      <c r="G51" s="6"/>
      <c r="H51" s="6"/>
      <c r="I51" s="6"/>
      <c r="J51" s="6"/>
      <c r="K51" s="6"/>
      <c r="L51" s="6"/>
      <c r="M51" s="6"/>
      <c r="N51" s="6" t="s">
        <v>70</v>
      </c>
      <c r="O51" s="6"/>
      <c r="P51" s="6"/>
      <c r="Q51" s="6"/>
      <c r="R51">
        <f t="shared" si="1"/>
        <v>1</v>
      </c>
      <c r="S51" s="7">
        <v>2024</v>
      </c>
      <c r="T51">
        <v>2024</v>
      </c>
    </row>
    <row r="52" spans="1:24" ht="18" x14ac:dyDescent="0.4">
      <c r="A52" s="3" t="s">
        <v>119</v>
      </c>
      <c r="B52" s="6"/>
      <c r="C52" s="6"/>
      <c r="D52" s="6"/>
      <c r="F52" s="6"/>
      <c r="G52" s="6"/>
      <c r="H52" s="6"/>
      <c r="I52" s="6"/>
      <c r="J52" s="6"/>
      <c r="K52" s="6"/>
      <c r="L52" s="6"/>
      <c r="M52" s="6" t="s">
        <v>70</v>
      </c>
      <c r="N52" s="6"/>
      <c r="O52" s="6"/>
      <c r="P52" s="6"/>
      <c r="Q52" s="6"/>
      <c r="R52">
        <f t="shared" si="1"/>
        <v>1</v>
      </c>
      <c r="S52" s="7">
        <v>2023</v>
      </c>
      <c r="T52">
        <v>2023</v>
      </c>
    </row>
    <row r="53" spans="1:24" ht="18" x14ac:dyDescent="0.4">
      <c r="A53" s="3" t="s">
        <v>90</v>
      </c>
      <c r="B53" s="6"/>
      <c r="C53" s="6"/>
      <c r="D53" s="6"/>
      <c r="F53" s="6"/>
      <c r="G53" s="6"/>
      <c r="H53" s="6"/>
      <c r="I53" s="6"/>
      <c r="J53" s="6"/>
      <c r="K53" s="6" t="s">
        <v>70</v>
      </c>
      <c r="L53" s="6"/>
      <c r="M53" s="6" t="s">
        <v>70</v>
      </c>
      <c r="N53" s="6"/>
      <c r="O53" s="6"/>
      <c r="P53" s="6"/>
      <c r="Q53" s="6"/>
      <c r="R53">
        <f t="shared" si="1"/>
        <v>2</v>
      </c>
      <c r="S53" s="7">
        <v>2019</v>
      </c>
      <c r="T53" s="7">
        <v>2023</v>
      </c>
      <c r="X53" s="19"/>
    </row>
    <row r="54" spans="1:24" ht="18" x14ac:dyDescent="0.4">
      <c r="A54" s="3" t="s">
        <v>75</v>
      </c>
      <c r="B54" s="6"/>
      <c r="C54" s="6"/>
      <c r="D54" s="6"/>
      <c r="F54" s="6"/>
      <c r="G54" s="6"/>
      <c r="H54" s="6"/>
      <c r="I54" s="6" t="s">
        <v>70</v>
      </c>
      <c r="J54" s="6"/>
      <c r="K54" s="6"/>
      <c r="L54" s="6"/>
      <c r="M54" s="6"/>
      <c r="N54" s="6"/>
      <c r="O54" s="6"/>
      <c r="P54" s="6"/>
      <c r="Q54" s="6"/>
      <c r="R54">
        <f t="shared" si="1"/>
        <v>1</v>
      </c>
      <c r="S54" s="7">
        <v>2017</v>
      </c>
      <c r="T54" s="7">
        <v>2017</v>
      </c>
    </row>
    <row r="55" spans="1:24" ht="18" x14ac:dyDescent="0.4">
      <c r="A55" s="3" t="s">
        <v>87</v>
      </c>
      <c r="B55" s="6"/>
      <c r="C55" s="6"/>
      <c r="D55" s="6"/>
      <c r="F55" s="6"/>
      <c r="G55" s="6"/>
      <c r="H55" s="6"/>
      <c r="I55" s="6"/>
      <c r="J55" s="6" t="s">
        <v>70</v>
      </c>
      <c r="K55" s="6"/>
      <c r="L55" s="6"/>
      <c r="M55" s="6" t="s">
        <v>70</v>
      </c>
      <c r="N55" s="6" t="s">
        <v>70</v>
      </c>
      <c r="O55" s="6"/>
      <c r="P55" s="6"/>
      <c r="Q55" s="6"/>
      <c r="R55">
        <f t="shared" si="1"/>
        <v>3</v>
      </c>
      <c r="S55" s="7">
        <v>2018</v>
      </c>
      <c r="T55" s="7">
        <v>2024</v>
      </c>
    </row>
    <row r="56" spans="1:24" ht="18" x14ac:dyDescent="0.4">
      <c r="A56" s="3" t="s">
        <v>120</v>
      </c>
      <c r="B56" s="6"/>
      <c r="C56" s="6"/>
      <c r="D56" s="6"/>
      <c r="F56" s="6"/>
      <c r="G56" s="6"/>
      <c r="H56" s="6"/>
      <c r="I56" s="6"/>
      <c r="J56" s="6"/>
      <c r="K56" s="6"/>
      <c r="L56" s="6"/>
      <c r="M56" s="6" t="s">
        <v>70</v>
      </c>
      <c r="N56" s="6" t="s">
        <v>70</v>
      </c>
      <c r="O56" s="6"/>
      <c r="P56" s="6"/>
      <c r="Q56" s="6"/>
      <c r="R56">
        <f t="shared" si="1"/>
        <v>2</v>
      </c>
      <c r="S56" s="7">
        <v>2023</v>
      </c>
      <c r="T56" s="7">
        <v>2024</v>
      </c>
      <c r="X56" s="19"/>
    </row>
    <row r="57" spans="1:24" ht="18" x14ac:dyDescent="0.4">
      <c r="A57" s="3" t="s">
        <v>21</v>
      </c>
      <c r="B57" s="6" t="s">
        <v>70</v>
      </c>
      <c r="C57" s="6" t="s">
        <v>70</v>
      </c>
      <c r="F57" s="3"/>
      <c r="M57" s="6" t="s">
        <v>70</v>
      </c>
      <c r="R57">
        <f t="shared" si="1"/>
        <v>3</v>
      </c>
      <c r="S57" s="7">
        <v>2010</v>
      </c>
      <c r="T57">
        <v>2023</v>
      </c>
    </row>
    <row r="58" spans="1:24" ht="18" x14ac:dyDescent="0.4">
      <c r="A58" s="3" t="s">
        <v>20</v>
      </c>
      <c r="B58" s="6" t="s">
        <v>70</v>
      </c>
      <c r="C58" s="3"/>
      <c r="F58" s="3"/>
      <c r="R58">
        <f t="shared" si="1"/>
        <v>1</v>
      </c>
      <c r="S58" s="7">
        <v>2010</v>
      </c>
      <c r="T58" s="7">
        <v>2010</v>
      </c>
    </row>
    <row r="59" spans="1:24" ht="18" x14ac:dyDescent="0.4">
      <c r="A59" s="3" t="s">
        <v>27</v>
      </c>
      <c r="B59" s="6" t="s">
        <v>70</v>
      </c>
      <c r="C59" s="3"/>
      <c r="F59" s="3"/>
      <c r="R59">
        <f t="shared" si="1"/>
        <v>1</v>
      </c>
      <c r="S59" s="7">
        <v>2010</v>
      </c>
      <c r="T59" s="7">
        <v>2010</v>
      </c>
    </row>
    <row r="60" spans="1:24" ht="18" x14ac:dyDescent="0.4">
      <c r="A60" s="3" t="s">
        <v>80</v>
      </c>
      <c r="B60" s="6"/>
      <c r="C60" s="3"/>
      <c r="F60" s="3"/>
      <c r="J60" s="6" t="s">
        <v>70</v>
      </c>
      <c r="K60" s="6" t="s">
        <v>70</v>
      </c>
      <c r="L60" s="6" t="s">
        <v>70</v>
      </c>
      <c r="M60" s="6"/>
      <c r="N60" s="6"/>
      <c r="O60" s="6"/>
      <c r="P60" s="6"/>
      <c r="Q60" s="6"/>
      <c r="R60">
        <f t="shared" si="1"/>
        <v>3</v>
      </c>
      <c r="S60" s="7">
        <v>2018</v>
      </c>
      <c r="T60">
        <v>2022</v>
      </c>
      <c r="X60" s="19"/>
    </row>
    <row r="61" spans="1:24" ht="18" x14ac:dyDescent="0.4">
      <c r="A61" s="3" t="s">
        <v>3</v>
      </c>
      <c r="B61" s="6" t="s">
        <v>70</v>
      </c>
      <c r="C61" s="6" t="s">
        <v>70</v>
      </c>
      <c r="E61" s="6" t="s">
        <v>70</v>
      </c>
      <c r="F61" s="6" t="s">
        <v>70</v>
      </c>
      <c r="G61" s="6" t="s">
        <v>70</v>
      </c>
      <c r="H61" s="6" t="s">
        <v>70</v>
      </c>
      <c r="I61" s="6" t="s">
        <v>70</v>
      </c>
      <c r="J61" s="6" t="s">
        <v>70</v>
      </c>
      <c r="K61" s="6" t="s">
        <v>70</v>
      </c>
      <c r="L61" s="6" t="s">
        <v>70</v>
      </c>
      <c r="M61" s="6" t="s">
        <v>70</v>
      </c>
      <c r="N61" s="6" t="s">
        <v>70</v>
      </c>
      <c r="O61" s="6"/>
      <c r="P61" s="6"/>
      <c r="Q61" s="6"/>
      <c r="R61">
        <f t="shared" si="1"/>
        <v>12</v>
      </c>
      <c r="S61" s="7">
        <v>2010</v>
      </c>
      <c r="T61">
        <v>2024</v>
      </c>
      <c r="W61" s="19"/>
      <c r="X61" s="19"/>
    </row>
    <row r="62" spans="1:24" ht="18" x14ac:dyDescent="0.4">
      <c r="A62" s="3" t="s">
        <v>28</v>
      </c>
      <c r="B62" s="6" t="s">
        <v>70</v>
      </c>
      <c r="C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>
        <f t="shared" si="1"/>
        <v>1</v>
      </c>
      <c r="S62" s="7">
        <v>2010</v>
      </c>
      <c r="T62" s="7">
        <v>2010</v>
      </c>
      <c r="W62" s="19"/>
      <c r="X62" s="19"/>
    </row>
    <row r="63" spans="1:24" ht="18" x14ac:dyDescent="0.4">
      <c r="A63" s="3" t="s">
        <v>31</v>
      </c>
      <c r="B63" s="3"/>
      <c r="C63" s="3"/>
      <c r="E63" s="6" t="s">
        <v>70</v>
      </c>
      <c r="F63" s="3"/>
      <c r="G63" s="3"/>
      <c r="H63" s="6"/>
      <c r="I63" s="6"/>
      <c r="J63" s="6"/>
      <c r="K63" s="6"/>
      <c r="L63" s="6"/>
      <c r="M63" s="6"/>
      <c r="N63" s="6"/>
      <c r="O63" s="6"/>
      <c r="P63" s="6"/>
      <c r="Q63" s="6"/>
      <c r="R63">
        <f t="shared" si="1"/>
        <v>1</v>
      </c>
      <c r="S63" s="7">
        <v>2013</v>
      </c>
      <c r="T63" s="7">
        <v>2013</v>
      </c>
    </row>
    <row r="64" spans="1:24" ht="18" x14ac:dyDescent="0.4">
      <c r="A64" s="3" t="s">
        <v>68</v>
      </c>
      <c r="B64" s="3"/>
      <c r="C64" s="3"/>
      <c r="F64" s="3"/>
      <c r="G64" s="3"/>
      <c r="H64" s="6" t="s">
        <v>70</v>
      </c>
      <c r="I64" s="6" t="s">
        <v>70</v>
      </c>
      <c r="J64" s="6" t="s">
        <v>70</v>
      </c>
      <c r="K64" s="6" t="s">
        <v>70</v>
      </c>
      <c r="L64" s="6" t="s">
        <v>70</v>
      </c>
      <c r="M64" s="6"/>
      <c r="N64" s="6" t="s">
        <v>70</v>
      </c>
      <c r="O64" s="6"/>
      <c r="P64" s="6"/>
      <c r="Q64" s="6"/>
      <c r="R64">
        <f t="shared" si="1"/>
        <v>6</v>
      </c>
      <c r="S64" s="7">
        <v>2016</v>
      </c>
      <c r="T64">
        <v>2024</v>
      </c>
    </row>
    <row r="65" spans="1:24" ht="18" x14ac:dyDescent="0.4">
      <c r="A65" t="s">
        <v>59</v>
      </c>
      <c r="B65" s="3"/>
      <c r="C65" s="3"/>
      <c r="D65" s="6" t="s">
        <v>70</v>
      </c>
      <c r="F65" s="3"/>
      <c r="G65" s="3"/>
      <c r="H65" s="3"/>
      <c r="I65" s="6" t="s">
        <v>70</v>
      </c>
      <c r="J65" s="3"/>
      <c r="K65" s="3"/>
      <c r="L65" s="3"/>
      <c r="M65" s="3"/>
      <c r="N65" s="3"/>
      <c r="O65" s="3"/>
      <c r="P65" s="3"/>
      <c r="Q65" s="3"/>
      <c r="R65">
        <f t="shared" si="1"/>
        <v>2</v>
      </c>
      <c r="S65" s="7">
        <v>2012</v>
      </c>
      <c r="T65">
        <v>2017</v>
      </c>
    </row>
    <row r="66" spans="1:24" ht="18" x14ac:dyDescent="0.4">
      <c r="A66" t="s">
        <v>50</v>
      </c>
      <c r="B66" s="3"/>
      <c r="C66" s="3"/>
      <c r="E66" s="6" t="s">
        <v>70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>
        <f t="shared" ref="R66:R97" si="2">COUNTIF(B66:Q66,"&gt;  ")</f>
        <v>1</v>
      </c>
      <c r="S66" s="7">
        <v>2013</v>
      </c>
      <c r="T66" s="7">
        <v>2013</v>
      </c>
      <c r="X66" s="19"/>
    </row>
    <row r="67" spans="1:24" ht="18" x14ac:dyDescent="0.4">
      <c r="A67" s="19" t="s">
        <v>110</v>
      </c>
      <c r="L67" s="6" t="s">
        <v>70</v>
      </c>
      <c r="M67" s="6"/>
      <c r="N67" s="6"/>
      <c r="O67" s="6"/>
      <c r="P67" s="6"/>
      <c r="Q67" s="6"/>
      <c r="R67">
        <f t="shared" si="2"/>
        <v>1</v>
      </c>
      <c r="S67" s="7">
        <v>2022</v>
      </c>
      <c r="T67">
        <v>2022</v>
      </c>
    </row>
    <row r="68" spans="1:24" ht="18" x14ac:dyDescent="0.4">
      <c r="A68" s="3" t="s">
        <v>111</v>
      </c>
      <c r="B68" s="6" t="s">
        <v>70</v>
      </c>
      <c r="C68" s="6" t="s">
        <v>70</v>
      </c>
      <c r="D68" s="6" t="s">
        <v>70</v>
      </c>
      <c r="E68" s="6" t="s">
        <v>70</v>
      </c>
      <c r="F68" s="6" t="s">
        <v>70</v>
      </c>
      <c r="G68" s="6" t="s">
        <v>70</v>
      </c>
      <c r="H68" s="3"/>
      <c r="I68" s="6" t="s">
        <v>70</v>
      </c>
      <c r="J68" s="3"/>
      <c r="K68" s="3"/>
      <c r="L68" s="6" t="s">
        <v>70</v>
      </c>
      <c r="M68" s="6"/>
      <c r="N68" s="6"/>
      <c r="O68" s="6"/>
      <c r="P68" s="6"/>
      <c r="Q68" s="6"/>
      <c r="R68">
        <f t="shared" si="2"/>
        <v>8</v>
      </c>
      <c r="S68" s="7">
        <v>2010</v>
      </c>
      <c r="T68">
        <v>2022</v>
      </c>
      <c r="X68" s="19"/>
    </row>
    <row r="69" spans="1:24" ht="18" x14ac:dyDescent="0.4">
      <c r="A69" s="19" t="s">
        <v>112</v>
      </c>
      <c r="L69" s="6" t="s">
        <v>70</v>
      </c>
      <c r="M69" s="6" t="s">
        <v>70</v>
      </c>
      <c r="N69" s="6" t="s">
        <v>70</v>
      </c>
      <c r="O69" s="6"/>
      <c r="P69" s="6"/>
      <c r="Q69" s="6"/>
      <c r="R69">
        <f t="shared" si="2"/>
        <v>3</v>
      </c>
      <c r="S69" s="7">
        <v>2022</v>
      </c>
      <c r="T69">
        <v>2024</v>
      </c>
      <c r="W69" s="19"/>
      <c r="X69" s="19"/>
    </row>
    <row r="70" spans="1:24" ht="18" x14ac:dyDescent="0.4">
      <c r="A70" s="3" t="s">
        <v>86</v>
      </c>
      <c r="B70" s="3"/>
      <c r="C70" s="6"/>
      <c r="D70" s="6"/>
      <c r="E70" s="6"/>
      <c r="F70" s="6"/>
      <c r="G70" s="6"/>
      <c r="H70" s="3"/>
      <c r="I70" s="3"/>
      <c r="J70" s="6" t="s">
        <v>70</v>
      </c>
      <c r="K70" s="3"/>
      <c r="L70" s="3"/>
      <c r="M70" s="3"/>
      <c r="N70" s="3"/>
      <c r="O70" s="3"/>
      <c r="P70" s="3"/>
      <c r="Q70" s="3"/>
      <c r="R70">
        <f t="shared" si="2"/>
        <v>1</v>
      </c>
      <c r="S70" s="7">
        <v>2018</v>
      </c>
      <c r="T70" s="7">
        <v>2018</v>
      </c>
      <c r="X70" s="19"/>
    </row>
    <row r="71" spans="1:24" ht="18" x14ac:dyDescent="0.4">
      <c r="A71" s="3" t="s">
        <v>44</v>
      </c>
      <c r="B71" s="3"/>
      <c r="C71" s="6"/>
      <c r="D71" s="6" t="s">
        <v>72</v>
      </c>
      <c r="E71" s="6" t="s">
        <v>72</v>
      </c>
      <c r="F71" s="6" t="s">
        <v>72</v>
      </c>
      <c r="G71" s="6" t="s">
        <v>70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>
        <f t="shared" si="2"/>
        <v>1</v>
      </c>
      <c r="S71" s="7">
        <v>2015</v>
      </c>
      <c r="T71" s="7">
        <v>2015</v>
      </c>
    </row>
    <row r="72" spans="1:24" ht="18" x14ac:dyDescent="0.4">
      <c r="A72" t="s">
        <v>53</v>
      </c>
      <c r="B72" s="3"/>
      <c r="C72" s="3"/>
      <c r="E72" s="6" t="s">
        <v>70</v>
      </c>
      <c r="F72" s="3"/>
      <c r="G72" s="6" t="s">
        <v>72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>
        <f t="shared" si="2"/>
        <v>1</v>
      </c>
      <c r="S72" s="7">
        <v>2013</v>
      </c>
      <c r="T72" s="7">
        <v>2013</v>
      </c>
    </row>
    <row r="73" spans="1:24" ht="18" x14ac:dyDescent="0.4">
      <c r="A73" t="s">
        <v>52</v>
      </c>
      <c r="B73" s="3"/>
      <c r="C73" s="3"/>
      <c r="E73" s="6" t="s">
        <v>70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>
        <f t="shared" si="2"/>
        <v>1</v>
      </c>
      <c r="S73" s="7">
        <v>2013</v>
      </c>
      <c r="T73" s="7">
        <v>2013</v>
      </c>
    </row>
    <row r="74" spans="1:24" ht="18" x14ac:dyDescent="0.4">
      <c r="A74" s="19" t="s">
        <v>113</v>
      </c>
      <c r="L74" s="6" t="s">
        <v>70</v>
      </c>
      <c r="M74" s="6"/>
      <c r="N74" s="6"/>
      <c r="O74" s="6"/>
      <c r="P74" s="6"/>
      <c r="Q74" s="6"/>
      <c r="R74">
        <f t="shared" si="2"/>
        <v>1</v>
      </c>
      <c r="S74" s="7">
        <v>2022</v>
      </c>
      <c r="T74">
        <v>2022</v>
      </c>
    </row>
    <row r="75" spans="1:24" ht="18" x14ac:dyDescent="0.4">
      <c r="A75" s="3" t="s">
        <v>15</v>
      </c>
      <c r="B75" s="3"/>
      <c r="C75" s="6" t="s">
        <v>70</v>
      </c>
      <c r="D75" s="6" t="s">
        <v>70</v>
      </c>
      <c r="E75" s="6" t="s">
        <v>70</v>
      </c>
      <c r="F75" s="6" t="s">
        <v>70</v>
      </c>
      <c r="G75" s="6" t="s">
        <v>70</v>
      </c>
      <c r="H75" s="6" t="s">
        <v>70</v>
      </c>
      <c r="I75" s="6" t="s">
        <v>70</v>
      </c>
      <c r="J75" s="6"/>
      <c r="K75" s="6" t="s">
        <v>70</v>
      </c>
      <c r="L75" s="6"/>
      <c r="M75" s="6" t="s">
        <v>70</v>
      </c>
      <c r="N75" s="6"/>
      <c r="O75" s="6"/>
      <c r="P75" s="6"/>
      <c r="Q75" s="6"/>
      <c r="R75">
        <f t="shared" si="2"/>
        <v>9</v>
      </c>
      <c r="S75" s="7">
        <v>2011</v>
      </c>
      <c r="T75">
        <v>2023</v>
      </c>
    </row>
    <row r="76" spans="1:24" ht="18" x14ac:dyDescent="0.4">
      <c r="A76" t="s">
        <v>10</v>
      </c>
      <c r="B76" s="3"/>
      <c r="C76" s="3"/>
      <c r="D76" s="6" t="s">
        <v>70</v>
      </c>
      <c r="E76" s="6" t="s">
        <v>70</v>
      </c>
      <c r="F76" s="6" t="s">
        <v>70</v>
      </c>
      <c r="G76" s="6" t="s">
        <v>70</v>
      </c>
      <c r="H76" s="6" t="s">
        <v>70</v>
      </c>
      <c r="I76" s="6" t="s">
        <v>70</v>
      </c>
      <c r="J76" s="6" t="s">
        <v>70</v>
      </c>
      <c r="K76" s="6" t="s">
        <v>70</v>
      </c>
      <c r="L76" s="6" t="s">
        <v>70</v>
      </c>
      <c r="M76" s="6" t="s">
        <v>70</v>
      </c>
      <c r="N76" s="6" t="s">
        <v>70</v>
      </c>
      <c r="O76" s="6"/>
      <c r="P76" s="6"/>
      <c r="Q76" s="6"/>
      <c r="R76">
        <f t="shared" si="2"/>
        <v>11</v>
      </c>
      <c r="S76" s="7">
        <v>2012</v>
      </c>
      <c r="T76">
        <v>2024</v>
      </c>
    </row>
    <row r="77" spans="1:24" ht="18" x14ac:dyDescent="0.4">
      <c r="A77" t="s">
        <v>85</v>
      </c>
      <c r="B77" s="3"/>
      <c r="C77" s="3"/>
      <c r="D77" s="6"/>
      <c r="E77" s="6"/>
      <c r="F77" s="6"/>
      <c r="G77" s="6"/>
      <c r="H77" s="6"/>
      <c r="I77" s="6"/>
      <c r="J77" s="6" t="s">
        <v>70</v>
      </c>
      <c r="K77" s="6" t="s">
        <v>70</v>
      </c>
      <c r="L77" s="6" t="s">
        <v>70</v>
      </c>
      <c r="M77" s="6" t="s">
        <v>70</v>
      </c>
      <c r="N77" s="6"/>
      <c r="O77" s="6"/>
      <c r="P77" s="6"/>
      <c r="Q77" s="6"/>
      <c r="R77">
        <f t="shared" si="2"/>
        <v>4</v>
      </c>
      <c r="S77" s="7">
        <v>2018</v>
      </c>
      <c r="T77">
        <v>2023</v>
      </c>
      <c r="W77" s="19"/>
      <c r="X77" s="19"/>
    </row>
    <row r="78" spans="1:24" ht="18" x14ac:dyDescent="0.4">
      <c r="A78" t="s">
        <v>123</v>
      </c>
      <c r="B78" s="3"/>
      <c r="C78" s="3"/>
      <c r="D78" s="6"/>
      <c r="E78" s="6"/>
      <c r="F78" s="6"/>
      <c r="G78" s="6"/>
      <c r="H78" s="6"/>
      <c r="I78" s="6"/>
      <c r="J78" s="6"/>
      <c r="K78" s="6"/>
      <c r="L78" s="6"/>
      <c r="M78" s="6"/>
      <c r="N78" s="6" t="s">
        <v>70</v>
      </c>
      <c r="O78" s="6"/>
      <c r="P78" s="6"/>
      <c r="Q78" s="6"/>
      <c r="R78">
        <f t="shared" si="2"/>
        <v>1</v>
      </c>
      <c r="S78" s="7">
        <v>2024</v>
      </c>
      <c r="T78">
        <v>2024</v>
      </c>
      <c r="W78" s="19"/>
      <c r="X78" s="19"/>
    </row>
    <row r="79" spans="1:24" ht="18" x14ac:dyDescent="0.4">
      <c r="A79" s="3" t="s">
        <v>43</v>
      </c>
      <c r="B79" s="6" t="s">
        <v>71</v>
      </c>
      <c r="C79" s="6" t="s">
        <v>72</v>
      </c>
      <c r="D79" s="6" t="s">
        <v>72</v>
      </c>
      <c r="F79" s="3"/>
      <c r="G79" s="6" t="s">
        <v>70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>
        <f t="shared" si="2"/>
        <v>1</v>
      </c>
      <c r="S79" s="7">
        <v>2015</v>
      </c>
      <c r="T79" s="7">
        <v>2015</v>
      </c>
      <c r="X79" s="19"/>
    </row>
    <row r="80" spans="1:24" ht="18" x14ac:dyDescent="0.4">
      <c r="A80" s="3" t="s">
        <v>76</v>
      </c>
      <c r="B80" s="6"/>
      <c r="C80" s="6"/>
      <c r="D80" s="6"/>
      <c r="F80" s="3"/>
      <c r="G80" s="6"/>
      <c r="H80" s="3"/>
      <c r="I80" s="6" t="s">
        <v>70</v>
      </c>
      <c r="J80" s="3"/>
      <c r="K80" s="6" t="s">
        <v>70</v>
      </c>
      <c r="L80" s="3"/>
      <c r="M80" s="3"/>
      <c r="N80" s="3"/>
      <c r="O80" s="3"/>
      <c r="P80" s="3"/>
      <c r="Q80" s="3"/>
      <c r="R80">
        <f t="shared" si="2"/>
        <v>2</v>
      </c>
      <c r="S80" s="7">
        <v>2017</v>
      </c>
      <c r="T80">
        <v>2019</v>
      </c>
      <c r="W80" s="19"/>
      <c r="X80" s="19"/>
    </row>
    <row r="81" spans="1:24" ht="18" x14ac:dyDescent="0.4">
      <c r="A81" s="3" t="s">
        <v>26</v>
      </c>
      <c r="B81" s="6" t="s">
        <v>70</v>
      </c>
      <c r="C81" s="6" t="s">
        <v>70</v>
      </c>
      <c r="D81" s="6" t="s">
        <v>70</v>
      </c>
      <c r="F81" s="3"/>
      <c r="G81" s="6" t="s">
        <v>72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>
        <f t="shared" si="2"/>
        <v>3</v>
      </c>
      <c r="S81" s="7">
        <v>2010</v>
      </c>
      <c r="T81">
        <v>2012</v>
      </c>
    </row>
    <row r="82" spans="1:24" ht="18" x14ac:dyDescent="0.4">
      <c r="A82" s="3" t="s">
        <v>89</v>
      </c>
      <c r="B82" s="6"/>
      <c r="C82" s="6"/>
      <c r="D82" s="6"/>
      <c r="F82" s="3"/>
      <c r="G82" s="6"/>
      <c r="H82" s="3"/>
      <c r="I82" s="3"/>
      <c r="J82" s="3"/>
      <c r="K82" s="6" t="s">
        <v>70</v>
      </c>
      <c r="L82" s="3"/>
      <c r="M82" s="3"/>
      <c r="N82" s="3"/>
      <c r="O82" s="3"/>
      <c r="P82" s="3"/>
      <c r="Q82" s="3"/>
      <c r="R82">
        <f t="shared" si="2"/>
        <v>1</v>
      </c>
      <c r="S82" s="7">
        <v>2019</v>
      </c>
      <c r="T82" s="7">
        <v>2019</v>
      </c>
      <c r="X82" s="19"/>
    </row>
    <row r="83" spans="1:24" ht="18" x14ac:dyDescent="0.4">
      <c r="A83" s="3" t="s">
        <v>128</v>
      </c>
      <c r="B83" s="6"/>
      <c r="C83" s="6"/>
      <c r="D83" s="6"/>
      <c r="F83" s="3"/>
      <c r="G83" s="6"/>
      <c r="H83" s="3"/>
      <c r="I83" s="3"/>
      <c r="J83" s="3"/>
      <c r="K83" s="6"/>
      <c r="L83" s="3"/>
      <c r="M83" s="6"/>
      <c r="N83" s="6" t="s">
        <v>70</v>
      </c>
      <c r="O83" s="3"/>
      <c r="P83" s="3"/>
      <c r="Q83" s="3"/>
      <c r="R83">
        <f t="shared" si="2"/>
        <v>1</v>
      </c>
      <c r="S83" s="7">
        <v>2023</v>
      </c>
      <c r="T83" s="7">
        <v>2024</v>
      </c>
      <c r="X83" s="19"/>
    </row>
    <row r="84" spans="1:24" ht="18" x14ac:dyDescent="0.4">
      <c r="A84" s="3" t="s">
        <v>2</v>
      </c>
      <c r="B84" s="6" t="s">
        <v>70</v>
      </c>
      <c r="C84" s="6" t="s">
        <v>70</v>
      </c>
      <c r="D84" s="6" t="s">
        <v>70</v>
      </c>
      <c r="E84" s="6" t="s">
        <v>70</v>
      </c>
      <c r="F84" s="6" t="s">
        <v>70</v>
      </c>
      <c r="G84" s="3"/>
      <c r="H84" s="6" t="s">
        <v>70</v>
      </c>
      <c r="I84" s="6" t="s">
        <v>70</v>
      </c>
      <c r="J84" s="6"/>
      <c r="K84" s="6" t="s">
        <v>70</v>
      </c>
      <c r="L84" s="6"/>
      <c r="M84" s="6" t="s">
        <v>70</v>
      </c>
      <c r="N84" s="6"/>
      <c r="O84" s="6"/>
      <c r="P84" s="6"/>
      <c r="Q84" s="6"/>
      <c r="R84">
        <f t="shared" si="2"/>
        <v>9</v>
      </c>
      <c r="S84" s="7">
        <v>2010</v>
      </c>
      <c r="T84">
        <v>2023</v>
      </c>
    </row>
    <row r="85" spans="1:24" ht="18" x14ac:dyDescent="0.4">
      <c r="A85" s="19" t="s">
        <v>114</v>
      </c>
      <c r="L85" s="6" t="s">
        <v>70</v>
      </c>
      <c r="M85" s="6"/>
      <c r="N85" s="6"/>
      <c r="O85" s="6"/>
      <c r="P85" s="6"/>
      <c r="Q85" s="6"/>
      <c r="R85">
        <f t="shared" si="2"/>
        <v>1</v>
      </c>
      <c r="S85" s="7">
        <v>2022</v>
      </c>
      <c r="T85">
        <v>2022</v>
      </c>
    </row>
    <row r="86" spans="1:24" ht="18" x14ac:dyDescent="0.4">
      <c r="A86" s="3" t="s">
        <v>47</v>
      </c>
      <c r="B86" s="3"/>
      <c r="C86" s="3"/>
      <c r="F86" s="3"/>
      <c r="G86" s="6" t="s">
        <v>70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>
        <f t="shared" si="2"/>
        <v>1</v>
      </c>
      <c r="S86" s="7">
        <v>2015</v>
      </c>
      <c r="T86" s="7">
        <v>2015</v>
      </c>
    </row>
    <row r="87" spans="1:24" ht="18" x14ac:dyDescent="0.4">
      <c r="A87" s="3" t="s">
        <v>77</v>
      </c>
      <c r="B87" s="3"/>
      <c r="C87" s="3"/>
      <c r="F87" s="3"/>
      <c r="G87" s="6"/>
      <c r="H87" s="3"/>
      <c r="I87" s="6" t="s">
        <v>70</v>
      </c>
      <c r="J87" s="6" t="s">
        <v>70</v>
      </c>
      <c r="K87" s="6" t="s">
        <v>70</v>
      </c>
      <c r="L87" s="6" t="s">
        <v>70</v>
      </c>
      <c r="M87" s="6" t="s">
        <v>70</v>
      </c>
      <c r="N87" s="6"/>
      <c r="O87" s="6"/>
      <c r="P87" s="6"/>
      <c r="Q87" s="6"/>
      <c r="R87">
        <f t="shared" si="2"/>
        <v>5</v>
      </c>
      <c r="S87" s="7">
        <v>2017</v>
      </c>
      <c r="T87">
        <v>2023</v>
      </c>
    </row>
    <row r="88" spans="1:24" ht="18" x14ac:dyDescent="0.4">
      <c r="A88" s="19" t="s">
        <v>115</v>
      </c>
      <c r="L88" s="6" t="s">
        <v>70</v>
      </c>
      <c r="N88" s="6" t="s">
        <v>70</v>
      </c>
      <c r="O88" s="6"/>
      <c r="P88" s="6"/>
      <c r="Q88" s="6"/>
      <c r="R88">
        <f t="shared" si="2"/>
        <v>2</v>
      </c>
      <c r="S88" s="7">
        <v>2022</v>
      </c>
      <c r="T88">
        <v>2024</v>
      </c>
    </row>
    <row r="89" spans="1:24" ht="18" x14ac:dyDescent="0.4">
      <c r="A89" s="3" t="s">
        <v>23</v>
      </c>
      <c r="B89" s="6" t="s">
        <v>70</v>
      </c>
      <c r="C89" s="3"/>
      <c r="F89" s="3"/>
      <c r="G89" s="6" t="s">
        <v>70</v>
      </c>
      <c r="H89" s="3"/>
      <c r="I89" s="3"/>
      <c r="J89" s="3"/>
      <c r="K89" s="3"/>
      <c r="L89" s="6" t="s">
        <v>70</v>
      </c>
      <c r="M89" s="6"/>
      <c r="N89" s="6"/>
      <c r="O89" s="6"/>
      <c r="P89" s="6"/>
      <c r="Q89" s="6"/>
      <c r="R89">
        <f t="shared" si="2"/>
        <v>3</v>
      </c>
      <c r="S89" s="7">
        <v>2010</v>
      </c>
      <c r="T89">
        <v>2015</v>
      </c>
    </row>
    <row r="90" spans="1:24" ht="18" x14ac:dyDescent="0.4">
      <c r="A90" t="s">
        <v>51</v>
      </c>
      <c r="B90" s="3"/>
      <c r="C90" s="3"/>
      <c r="E90" s="6" t="s">
        <v>70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>
        <f t="shared" si="2"/>
        <v>1</v>
      </c>
      <c r="S90" s="7">
        <v>2013</v>
      </c>
      <c r="T90" s="7">
        <v>2013</v>
      </c>
    </row>
    <row r="91" spans="1:24" ht="18" x14ac:dyDescent="0.4">
      <c r="A91" s="3" t="s">
        <v>5</v>
      </c>
      <c r="B91" s="6" t="s">
        <v>70</v>
      </c>
      <c r="C91" s="6" t="s">
        <v>70</v>
      </c>
      <c r="D91" s="6" t="s">
        <v>70</v>
      </c>
      <c r="F91" s="6" t="s">
        <v>70</v>
      </c>
      <c r="G91" s="6" t="s">
        <v>70</v>
      </c>
      <c r="H91" s="6" t="s">
        <v>70</v>
      </c>
      <c r="I91" s="6" t="s">
        <v>70</v>
      </c>
      <c r="J91" s="6"/>
      <c r="K91" s="6" t="s">
        <v>70</v>
      </c>
      <c r="L91" s="6"/>
      <c r="M91" s="6"/>
      <c r="N91" s="6"/>
      <c r="O91" s="6"/>
      <c r="P91" s="6"/>
      <c r="Q91" s="6"/>
      <c r="R91">
        <f t="shared" si="2"/>
        <v>8</v>
      </c>
      <c r="S91" s="7">
        <v>2010</v>
      </c>
      <c r="T91">
        <v>2019</v>
      </c>
    </row>
    <row r="92" spans="1:24" ht="18" x14ac:dyDescent="0.4">
      <c r="A92" s="3" t="s">
        <v>22</v>
      </c>
      <c r="B92" s="6" t="s">
        <v>70</v>
      </c>
      <c r="C92" s="6"/>
      <c r="F92" s="3"/>
      <c r="H92" s="3"/>
      <c r="I92" s="3"/>
      <c r="J92" s="3"/>
      <c r="K92" s="3"/>
      <c r="L92" s="3"/>
      <c r="M92" s="3"/>
      <c r="N92" s="3"/>
      <c r="O92" s="3"/>
      <c r="P92" s="3"/>
      <c r="Q92" s="3"/>
      <c r="R92">
        <f t="shared" si="2"/>
        <v>1</v>
      </c>
      <c r="S92" s="7">
        <v>2010</v>
      </c>
      <c r="T92" s="7">
        <v>2010</v>
      </c>
      <c r="X92" s="19"/>
    </row>
    <row r="93" spans="1:24" ht="18" x14ac:dyDescent="0.4">
      <c r="A93" s="3" t="s">
        <v>88</v>
      </c>
      <c r="B93" s="6"/>
      <c r="C93" s="6"/>
      <c r="F93" s="3"/>
      <c r="H93" s="3"/>
      <c r="I93" s="3"/>
      <c r="J93" s="6" t="s">
        <v>70</v>
      </c>
      <c r="K93" s="3"/>
      <c r="L93" s="3"/>
      <c r="M93" s="3"/>
      <c r="N93" s="3"/>
      <c r="O93" s="3"/>
      <c r="P93" s="3"/>
      <c r="Q93" s="3"/>
      <c r="R93">
        <f t="shared" si="2"/>
        <v>1</v>
      </c>
      <c r="S93" s="7">
        <v>2018</v>
      </c>
      <c r="T93" s="7">
        <v>2018</v>
      </c>
    </row>
    <row r="94" spans="1:24" ht="18" x14ac:dyDescent="0.4">
      <c r="A94" t="s">
        <v>57</v>
      </c>
      <c r="B94" s="3"/>
      <c r="C94" s="3"/>
      <c r="D94" s="6" t="s">
        <v>70</v>
      </c>
      <c r="F94" s="3"/>
      <c r="R94">
        <f t="shared" si="2"/>
        <v>1</v>
      </c>
      <c r="S94" s="7">
        <v>2012</v>
      </c>
      <c r="T94" s="7">
        <v>2012</v>
      </c>
    </row>
    <row r="95" spans="1:24" ht="18" x14ac:dyDescent="0.4">
      <c r="A95" s="19" t="s">
        <v>116</v>
      </c>
      <c r="L95" s="6" t="s">
        <v>70</v>
      </c>
      <c r="M95" s="6"/>
      <c r="N95" s="6"/>
      <c r="O95" s="6"/>
      <c r="P95" s="6"/>
      <c r="Q95" s="6"/>
      <c r="R95">
        <f t="shared" si="2"/>
        <v>1</v>
      </c>
      <c r="S95" s="7">
        <v>2022</v>
      </c>
      <c r="T95">
        <v>2022</v>
      </c>
      <c r="X95" s="19"/>
    </row>
    <row r="96" spans="1:24" ht="18" x14ac:dyDescent="0.4">
      <c r="A96" t="s">
        <v>41</v>
      </c>
      <c r="B96" s="3"/>
      <c r="C96" s="3"/>
      <c r="F96" s="3"/>
      <c r="G96" s="6" t="s">
        <v>70</v>
      </c>
      <c r="H96" s="6" t="s">
        <v>70</v>
      </c>
      <c r="I96" s="6" t="s">
        <v>70</v>
      </c>
      <c r="J96" s="6"/>
      <c r="K96" s="6"/>
      <c r="L96" s="6"/>
      <c r="M96" s="6"/>
      <c r="N96" s="6"/>
      <c r="O96" s="6"/>
      <c r="P96" s="6"/>
      <c r="Q96" s="6"/>
      <c r="R96">
        <f t="shared" si="2"/>
        <v>3</v>
      </c>
      <c r="S96" s="7">
        <v>2015</v>
      </c>
      <c r="T96">
        <v>2017</v>
      </c>
    </row>
    <row r="97" spans="1:24" ht="18" x14ac:dyDescent="0.4">
      <c r="A97" s="3" t="s">
        <v>30</v>
      </c>
      <c r="B97" s="3"/>
      <c r="C97" s="6" t="s">
        <v>70</v>
      </c>
      <c r="F97" s="6" t="s">
        <v>70</v>
      </c>
      <c r="L97" s="6" t="s">
        <v>70</v>
      </c>
      <c r="M97" s="6"/>
      <c r="N97" s="6"/>
      <c r="O97" s="6"/>
      <c r="P97" s="6"/>
      <c r="Q97" s="6"/>
      <c r="R97">
        <f t="shared" si="2"/>
        <v>3</v>
      </c>
      <c r="S97" s="7">
        <v>2011</v>
      </c>
      <c r="T97">
        <v>2022</v>
      </c>
      <c r="X97" s="19"/>
    </row>
    <row r="98" spans="1:24" ht="18" x14ac:dyDescent="0.4">
      <c r="A98" t="s">
        <v>61</v>
      </c>
      <c r="B98" s="3"/>
      <c r="C98" s="3"/>
      <c r="D98" s="6" t="s">
        <v>70</v>
      </c>
      <c r="F98" s="3"/>
      <c r="H98" s="3"/>
      <c r="I98" s="3"/>
      <c r="J98" s="3"/>
      <c r="K98" s="3"/>
      <c r="L98" s="3"/>
      <c r="M98" s="3"/>
      <c r="N98" s="3"/>
      <c r="O98" s="3"/>
      <c r="P98" s="3"/>
      <c r="Q98" s="3"/>
      <c r="R98">
        <f t="shared" ref="R98:R129" si="3">COUNTIF(B98:Q98,"&gt;  ")</f>
        <v>1</v>
      </c>
      <c r="S98" s="7">
        <v>2012</v>
      </c>
      <c r="T98" s="7">
        <v>2012</v>
      </c>
      <c r="X98" s="19"/>
    </row>
    <row r="99" spans="1:24" ht="18" x14ac:dyDescent="0.4">
      <c r="A99" s="19" t="s">
        <v>117</v>
      </c>
      <c r="L99" s="6" t="s">
        <v>70</v>
      </c>
      <c r="R99">
        <f t="shared" si="3"/>
        <v>1</v>
      </c>
      <c r="S99" s="7">
        <v>2022</v>
      </c>
      <c r="T99">
        <v>2022</v>
      </c>
      <c r="X99" s="19"/>
    </row>
    <row r="100" spans="1:24" ht="18" x14ac:dyDescent="0.4">
      <c r="A100" s="3" t="s">
        <v>33</v>
      </c>
      <c r="B100" s="3"/>
      <c r="C100" s="6" t="s">
        <v>70</v>
      </c>
      <c r="F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>
        <f t="shared" si="3"/>
        <v>1</v>
      </c>
      <c r="S100" s="7">
        <v>2011</v>
      </c>
      <c r="T100" s="7">
        <v>2011</v>
      </c>
    </row>
    <row r="101" spans="1:24" ht="18" x14ac:dyDescent="0.4">
      <c r="A101" s="3" t="s">
        <v>129</v>
      </c>
      <c r="B101" s="3"/>
      <c r="C101" s="6"/>
      <c r="F101" s="3"/>
      <c r="H101" s="3"/>
      <c r="I101" s="3"/>
      <c r="J101" s="3"/>
      <c r="K101" s="3"/>
      <c r="L101" s="3"/>
      <c r="M101" s="6" t="s">
        <v>70</v>
      </c>
      <c r="N101" s="3"/>
      <c r="O101" s="3"/>
      <c r="P101" s="3"/>
      <c r="Q101" s="3"/>
      <c r="R101">
        <f t="shared" si="3"/>
        <v>1</v>
      </c>
      <c r="S101" s="7">
        <v>2023</v>
      </c>
      <c r="T101" s="7">
        <v>2023</v>
      </c>
    </row>
    <row r="102" spans="1:24" ht="18" x14ac:dyDescent="0.4">
      <c r="A102" s="3" t="s">
        <v>36</v>
      </c>
      <c r="B102" s="3"/>
      <c r="C102" s="6" t="s">
        <v>70</v>
      </c>
      <c r="E102" s="6" t="s">
        <v>70</v>
      </c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>
        <f t="shared" si="3"/>
        <v>2</v>
      </c>
      <c r="S102" s="7">
        <v>2011</v>
      </c>
      <c r="T102">
        <v>2013</v>
      </c>
    </row>
    <row r="103" spans="1:24" ht="18" x14ac:dyDescent="0.4">
      <c r="A103" s="3" t="s">
        <v>16</v>
      </c>
      <c r="B103" s="3"/>
      <c r="C103" s="6" t="s">
        <v>70</v>
      </c>
      <c r="D103" s="6" t="s">
        <v>70</v>
      </c>
      <c r="E103" s="6" t="s">
        <v>70</v>
      </c>
      <c r="F103" s="6" t="s">
        <v>70</v>
      </c>
      <c r="G103" s="6" t="s">
        <v>70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>
        <f t="shared" si="3"/>
        <v>5</v>
      </c>
      <c r="S103" s="7">
        <v>2011</v>
      </c>
      <c r="T103">
        <v>2015</v>
      </c>
    </row>
    <row r="104" spans="1:24" ht="18" x14ac:dyDescent="0.4">
      <c r="A104" t="s">
        <v>60</v>
      </c>
      <c r="B104" s="3"/>
      <c r="C104" s="3"/>
      <c r="D104" s="6" t="s">
        <v>70</v>
      </c>
      <c r="F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>
        <f t="shared" si="3"/>
        <v>1</v>
      </c>
      <c r="S104" s="7">
        <v>2012</v>
      </c>
      <c r="T104" s="7">
        <v>2012</v>
      </c>
    </row>
    <row r="105" spans="1:24" ht="18" x14ac:dyDescent="0.4">
      <c r="A105" t="s">
        <v>42</v>
      </c>
      <c r="B105" s="3"/>
      <c r="C105" s="3"/>
      <c r="E105" s="6" t="s">
        <v>70</v>
      </c>
      <c r="F105" s="3"/>
      <c r="G105" s="6" t="s">
        <v>70</v>
      </c>
      <c r="R105">
        <f t="shared" si="3"/>
        <v>2</v>
      </c>
      <c r="S105" s="7">
        <v>2013</v>
      </c>
      <c r="T105">
        <v>2015</v>
      </c>
      <c r="X105" s="19"/>
    </row>
    <row r="106" spans="1:24" ht="18" x14ac:dyDescent="0.4">
      <c r="A106" s="3" t="s">
        <v>125</v>
      </c>
      <c r="B106" s="3"/>
      <c r="C106" s="3"/>
      <c r="E106" s="6"/>
      <c r="F106" s="3"/>
      <c r="G106" s="6"/>
      <c r="N106" s="6" t="s">
        <v>70</v>
      </c>
      <c r="R106">
        <f t="shared" si="3"/>
        <v>1</v>
      </c>
      <c r="S106" s="7">
        <v>2024</v>
      </c>
      <c r="T106">
        <v>2024</v>
      </c>
      <c r="X106" s="19"/>
    </row>
    <row r="107" spans="1:24" ht="18" x14ac:dyDescent="0.4">
      <c r="A107" s="3" t="s">
        <v>40</v>
      </c>
      <c r="B107" s="3"/>
      <c r="C107" s="3"/>
      <c r="F107" s="6" t="s">
        <v>70</v>
      </c>
      <c r="G107" s="6" t="s">
        <v>70</v>
      </c>
      <c r="H107" s="6" t="s">
        <v>70</v>
      </c>
      <c r="I107" s="6" t="s">
        <v>70</v>
      </c>
      <c r="J107" s="6"/>
      <c r="K107" s="6" t="s">
        <v>70</v>
      </c>
      <c r="L107" s="6" t="s">
        <v>70</v>
      </c>
      <c r="M107" s="6"/>
      <c r="N107" s="6" t="s">
        <v>70</v>
      </c>
      <c r="O107" s="6"/>
      <c r="P107" s="6"/>
      <c r="Q107" s="6"/>
      <c r="R107">
        <f t="shared" si="3"/>
        <v>7</v>
      </c>
      <c r="S107" s="7">
        <v>2014</v>
      </c>
      <c r="T107">
        <v>2024</v>
      </c>
    </row>
    <row r="108" spans="1:24" ht="18" x14ac:dyDescent="0.4">
      <c r="A108" s="3" t="s">
        <v>19</v>
      </c>
      <c r="B108" s="6" t="s">
        <v>70</v>
      </c>
      <c r="C108" s="3"/>
      <c r="F108" s="6" t="s">
        <v>70</v>
      </c>
      <c r="G108" s="3"/>
      <c r="K108" s="6" t="s">
        <v>70</v>
      </c>
      <c r="M108" s="6" t="s">
        <v>70</v>
      </c>
      <c r="N108" s="6"/>
      <c r="O108" s="6"/>
      <c r="P108" s="6"/>
      <c r="Q108" s="6"/>
      <c r="R108">
        <f t="shared" si="3"/>
        <v>4</v>
      </c>
      <c r="S108" s="7">
        <v>2010</v>
      </c>
      <c r="T108">
        <v>2023</v>
      </c>
      <c r="X108" s="19"/>
    </row>
    <row r="109" spans="1:24" ht="18" x14ac:dyDescent="0.4">
      <c r="A109" s="3" t="s">
        <v>29</v>
      </c>
      <c r="B109" s="6" t="s">
        <v>70</v>
      </c>
      <c r="C109" s="6" t="s">
        <v>70</v>
      </c>
      <c r="F109" s="3"/>
      <c r="G109" s="3"/>
      <c r="I109" s="6" t="s">
        <v>70</v>
      </c>
      <c r="R109">
        <f t="shared" si="3"/>
        <v>3</v>
      </c>
      <c r="S109" s="7">
        <v>2010</v>
      </c>
      <c r="T109">
        <v>2017</v>
      </c>
    </row>
    <row r="110" spans="1:24" ht="18" x14ac:dyDescent="0.4">
      <c r="A110" t="s">
        <v>49</v>
      </c>
      <c r="B110" s="3"/>
      <c r="C110" s="3"/>
      <c r="E110" s="6" t="s">
        <v>70</v>
      </c>
      <c r="F110" s="3"/>
      <c r="G110" s="3"/>
      <c r="I110" s="6" t="s">
        <v>70</v>
      </c>
      <c r="N110" s="6" t="s">
        <v>70</v>
      </c>
      <c r="R110">
        <f t="shared" si="3"/>
        <v>3</v>
      </c>
      <c r="S110" s="7">
        <v>2013</v>
      </c>
      <c r="T110">
        <v>2023</v>
      </c>
      <c r="X110" s="19"/>
    </row>
    <row r="111" spans="1:24" ht="18" x14ac:dyDescent="0.4">
      <c r="A111" s="3" t="s">
        <v>38</v>
      </c>
      <c r="F111" s="6" t="s">
        <v>70</v>
      </c>
      <c r="G111" s="3"/>
      <c r="R111">
        <f t="shared" si="3"/>
        <v>1</v>
      </c>
      <c r="S111" s="7">
        <v>2014</v>
      </c>
      <c r="T111" s="7">
        <v>2014</v>
      </c>
    </row>
    <row r="112" spans="1:24" ht="18" x14ac:dyDescent="0.4">
      <c r="A112" s="3" t="s">
        <v>121</v>
      </c>
      <c r="F112" s="6"/>
      <c r="G112" s="3"/>
      <c r="M112" s="6" t="s">
        <v>70</v>
      </c>
      <c r="N112" s="6"/>
      <c r="O112" s="6"/>
      <c r="P112" s="6"/>
      <c r="Q112" s="6"/>
      <c r="R112">
        <f t="shared" si="3"/>
        <v>1</v>
      </c>
      <c r="S112" s="7">
        <v>2023</v>
      </c>
      <c r="T112" s="7">
        <v>2023</v>
      </c>
    </row>
    <row r="113" spans="1:24" ht="18" x14ac:dyDescent="0.4">
      <c r="A113" s="3" t="s">
        <v>45</v>
      </c>
      <c r="F113" s="3"/>
      <c r="G113" s="6" t="s">
        <v>70</v>
      </c>
      <c r="R113">
        <f t="shared" si="3"/>
        <v>1</v>
      </c>
      <c r="S113" s="7">
        <v>2015</v>
      </c>
      <c r="T113" s="7">
        <v>2015</v>
      </c>
      <c r="X113" s="19"/>
    </row>
    <row r="114" spans="1:24" ht="18" x14ac:dyDescent="0.4">
      <c r="A114" s="3" t="s">
        <v>4</v>
      </c>
      <c r="B114" s="6" t="s">
        <v>70</v>
      </c>
      <c r="C114" s="6" t="s">
        <v>70</v>
      </c>
      <c r="D114" s="6" t="s">
        <v>70</v>
      </c>
      <c r="E114" s="6" t="s">
        <v>70</v>
      </c>
      <c r="F114" s="6" t="s">
        <v>70</v>
      </c>
      <c r="G114" s="6" t="s">
        <v>70</v>
      </c>
      <c r="L114" s="6" t="s">
        <v>70</v>
      </c>
      <c r="M114" s="6"/>
      <c r="N114" s="6"/>
      <c r="O114" s="6"/>
      <c r="P114" s="6"/>
      <c r="Q114" s="6"/>
      <c r="R114">
        <f t="shared" si="3"/>
        <v>7</v>
      </c>
      <c r="S114" s="7">
        <v>2010</v>
      </c>
      <c r="T114">
        <v>2022</v>
      </c>
      <c r="X114" s="19"/>
    </row>
    <row r="118" spans="1:24" x14ac:dyDescent="0.35">
      <c r="R118" s="7">
        <f>SUM(R2:R117)</f>
        <v>312</v>
      </c>
      <c r="S118"/>
    </row>
    <row r="119" spans="1:24" x14ac:dyDescent="0.35">
      <c r="R119" s="7">
        <f>COUNTIF(R1:R116,"=1")</f>
        <v>58</v>
      </c>
      <c r="S119" t="s">
        <v>62</v>
      </c>
    </row>
    <row r="120" spans="1:24" x14ac:dyDescent="0.35">
      <c r="R120" s="7">
        <f>R118-R119</f>
        <v>254</v>
      </c>
      <c r="S120" t="s">
        <v>65</v>
      </c>
    </row>
    <row r="121" spans="1:24" x14ac:dyDescent="0.35">
      <c r="R121" s="7"/>
      <c r="S121"/>
    </row>
    <row r="122" spans="1:24" x14ac:dyDescent="0.35">
      <c r="R122" s="8">
        <f>R120/R118</f>
        <v>0.8141025641025641</v>
      </c>
      <c r="S122" t="s">
        <v>63</v>
      </c>
    </row>
    <row r="123" spans="1:24" x14ac:dyDescent="0.35">
      <c r="R123" s="8">
        <f>R119/R118</f>
        <v>0.1858974358974359</v>
      </c>
      <c r="S123" t="s">
        <v>64</v>
      </c>
    </row>
    <row r="124" spans="1:24" x14ac:dyDescent="0.35">
      <c r="R124" s="7"/>
      <c r="S124"/>
    </row>
    <row r="125" spans="1:24" x14ac:dyDescent="0.35">
      <c r="R125" s="8">
        <f>SUM(R122:R124)</f>
        <v>1</v>
      </c>
      <c r="S125"/>
    </row>
    <row r="126" spans="1:24" x14ac:dyDescent="0.35">
      <c r="R126" s="7"/>
      <c r="S126"/>
    </row>
    <row r="127" spans="1:24" x14ac:dyDescent="0.35">
      <c r="R127" s="7"/>
      <c r="S127"/>
    </row>
    <row r="128" spans="1:24" x14ac:dyDescent="0.35">
      <c r="R128" s="7"/>
      <c r="S128"/>
    </row>
  </sheetData>
  <sortState xmlns:xlrd2="http://schemas.microsoft.com/office/spreadsheetml/2017/richdata2" ref="A2:X128">
    <sortCondition ref="A2:A1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128"/>
  <sheetViews>
    <sheetView zoomScaleNormal="100" workbookViewId="0">
      <pane ySplit="1" topLeftCell="A2" activePane="bottomLeft" state="frozen"/>
      <selection pane="bottomLeft" sqref="A1:XFD22"/>
    </sheetView>
  </sheetViews>
  <sheetFormatPr defaultColWidth="9.81640625" defaultRowHeight="14.5" x14ac:dyDescent="0.35"/>
  <cols>
    <col min="1" max="1" width="19.54296875" customWidth="1"/>
    <col min="19" max="19" width="9.81640625" style="7"/>
  </cols>
  <sheetData>
    <row r="1" spans="1:24" s="1" customFormat="1" x14ac:dyDescent="0.35">
      <c r="A1" s="1" t="s">
        <v>69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2022</v>
      </c>
      <c r="M1" s="1">
        <v>2023</v>
      </c>
      <c r="N1" s="1">
        <v>2024</v>
      </c>
      <c r="R1" s="2" t="s">
        <v>94</v>
      </c>
      <c r="S1" s="2" t="s">
        <v>96</v>
      </c>
      <c r="T1" s="1" t="s">
        <v>95</v>
      </c>
    </row>
    <row r="2" spans="1:24" ht="18" x14ac:dyDescent="0.4">
      <c r="A2" s="3" t="s">
        <v>3</v>
      </c>
      <c r="B2" s="6" t="s">
        <v>70</v>
      </c>
      <c r="C2" s="6" t="s">
        <v>70</v>
      </c>
      <c r="E2" s="6" t="s">
        <v>70</v>
      </c>
      <c r="F2" s="6" t="s">
        <v>70</v>
      </c>
      <c r="G2" s="6" t="s">
        <v>70</v>
      </c>
      <c r="H2" s="6" t="s">
        <v>70</v>
      </c>
      <c r="I2" s="6" t="s">
        <v>70</v>
      </c>
      <c r="J2" s="6" t="s">
        <v>70</v>
      </c>
      <c r="K2" s="6" t="s">
        <v>70</v>
      </c>
      <c r="L2" s="6" t="s">
        <v>70</v>
      </c>
      <c r="M2" s="6" t="s">
        <v>70</v>
      </c>
      <c r="N2" s="6" t="s">
        <v>70</v>
      </c>
      <c r="O2" s="6"/>
      <c r="P2" s="6"/>
      <c r="Q2" s="6"/>
      <c r="R2">
        <f>COUNTIF(B2:Q2,"&gt;  ")</f>
        <v>12</v>
      </c>
      <c r="S2" s="7">
        <v>2010</v>
      </c>
      <c r="T2">
        <v>2024</v>
      </c>
    </row>
    <row r="3" spans="1:24" ht="18" x14ac:dyDescent="0.4">
      <c r="A3" s="3" t="s">
        <v>9</v>
      </c>
      <c r="B3" s="3"/>
      <c r="C3" s="6" t="s">
        <v>70</v>
      </c>
      <c r="D3" s="6" t="s">
        <v>70</v>
      </c>
      <c r="E3" s="6" t="s">
        <v>70</v>
      </c>
      <c r="F3" s="6" t="s">
        <v>70</v>
      </c>
      <c r="G3" s="6" t="s">
        <v>70</v>
      </c>
      <c r="H3" s="6" t="s">
        <v>70</v>
      </c>
      <c r="I3" s="6" t="s">
        <v>70</v>
      </c>
      <c r="J3" s="6" t="s">
        <v>70</v>
      </c>
      <c r="K3" s="6" t="s">
        <v>70</v>
      </c>
      <c r="L3" s="6" t="s">
        <v>70</v>
      </c>
      <c r="M3" s="6" t="s">
        <v>70</v>
      </c>
      <c r="N3" s="6"/>
      <c r="O3" s="6"/>
      <c r="P3" s="6"/>
      <c r="Q3" s="6"/>
      <c r="R3">
        <f>COUNTIF(B3:Q3,"&gt;  ")</f>
        <v>11</v>
      </c>
      <c r="S3" s="7">
        <v>2011</v>
      </c>
      <c r="T3">
        <v>2023</v>
      </c>
    </row>
    <row r="4" spans="1:24" ht="18" x14ac:dyDescent="0.4">
      <c r="A4" t="s">
        <v>10</v>
      </c>
      <c r="B4" s="3"/>
      <c r="C4" s="3"/>
      <c r="D4" s="6" t="s">
        <v>70</v>
      </c>
      <c r="E4" s="6" t="s">
        <v>70</v>
      </c>
      <c r="F4" s="6" t="s">
        <v>70</v>
      </c>
      <c r="G4" s="6" t="s">
        <v>70</v>
      </c>
      <c r="H4" s="6" t="s">
        <v>70</v>
      </c>
      <c r="I4" s="6" t="s">
        <v>70</v>
      </c>
      <c r="J4" s="6" t="s">
        <v>70</v>
      </c>
      <c r="K4" s="6" t="s">
        <v>70</v>
      </c>
      <c r="L4" s="6" t="s">
        <v>70</v>
      </c>
      <c r="M4" s="6" t="s">
        <v>70</v>
      </c>
      <c r="N4" s="6" t="s">
        <v>70</v>
      </c>
      <c r="O4" s="6"/>
      <c r="P4" s="6"/>
      <c r="Q4" s="6"/>
      <c r="R4">
        <f>COUNTIF(B4:Q4,"&gt;  ")</f>
        <v>11</v>
      </c>
      <c r="S4" s="7">
        <v>2012</v>
      </c>
      <c r="T4">
        <v>2024</v>
      </c>
    </row>
    <row r="5" spans="1:24" ht="18" x14ac:dyDescent="0.4">
      <c r="A5" s="3" t="s">
        <v>0</v>
      </c>
      <c r="B5" s="6" t="s">
        <v>70</v>
      </c>
      <c r="C5" s="6" t="s">
        <v>70</v>
      </c>
      <c r="D5" s="6" t="s">
        <v>70</v>
      </c>
      <c r="F5" s="6" t="s">
        <v>70</v>
      </c>
      <c r="G5" s="6" t="s">
        <v>70</v>
      </c>
      <c r="H5" s="6" t="s">
        <v>70</v>
      </c>
      <c r="I5" s="6"/>
      <c r="J5" s="6" t="s">
        <v>70</v>
      </c>
      <c r="K5" s="6"/>
      <c r="L5" s="6" t="s">
        <v>70</v>
      </c>
      <c r="M5" s="6" t="s">
        <v>70</v>
      </c>
      <c r="N5" s="6"/>
      <c r="O5" s="6"/>
      <c r="P5" s="6"/>
      <c r="Q5" s="6"/>
      <c r="R5">
        <f>COUNTIF(B5:Q5,"&gt;  ")</f>
        <v>9</v>
      </c>
      <c r="S5" s="7">
        <v>2010</v>
      </c>
      <c r="T5">
        <v>2023</v>
      </c>
    </row>
    <row r="6" spans="1:24" ht="18" x14ac:dyDescent="0.4">
      <c r="A6" s="3" t="s">
        <v>15</v>
      </c>
      <c r="B6" s="3"/>
      <c r="C6" s="6" t="s">
        <v>70</v>
      </c>
      <c r="D6" s="6" t="s">
        <v>70</v>
      </c>
      <c r="E6" s="6" t="s">
        <v>70</v>
      </c>
      <c r="F6" s="6" t="s">
        <v>70</v>
      </c>
      <c r="G6" s="6" t="s">
        <v>70</v>
      </c>
      <c r="H6" s="6" t="s">
        <v>70</v>
      </c>
      <c r="I6" s="6" t="s">
        <v>70</v>
      </c>
      <c r="J6" s="6"/>
      <c r="K6" s="6" t="s">
        <v>70</v>
      </c>
      <c r="L6" s="6"/>
      <c r="M6" s="6" t="s">
        <v>70</v>
      </c>
      <c r="N6" s="6"/>
      <c r="O6" s="6"/>
      <c r="P6" s="6"/>
      <c r="Q6" s="6"/>
      <c r="R6">
        <f>COUNTIF(B6:Q6,"&gt;  ")</f>
        <v>9</v>
      </c>
      <c r="S6" s="7">
        <v>2011</v>
      </c>
      <c r="T6">
        <v>2023</v>
      </c>
    </row>
    <row r="7" spans="1:24" ht="18" x14ac:dyDescent="0.4">
      <c r="A7" s="3" t="s">
        <v>2</v>
      </c>
      <c r="B7" s="6" t="s">
        <v>70</v>
      </c>
      <c r="C7" s="6" t="s">
        <v>70</v>
      </c>
      <c r="D7" s="6" t="s">
        <v>70</v>
      </c>
      <c r="E7" s="6" t="s">
        <v>70</v>
      </c>
      <c r="F7" s="6" t="s">
        <v>70</v>
      </c>
      <c r="G7" s="3"/>
      <c r="H7" s="6" t="s">
        <v>70</v>
      </c>
      <c r="I7" s="6" t="s">
        <v>70</v>
      </c>
      <c r="J7" s="6"/>
      <c r="K7" s="6" t="s">
        <v>70</v>
      </c>
      <c r="L7" s="6"/>
      <c r="M7" s="6" t="s">
        <v>70</v>
      </c>
      <c r="N7" s="6"/>
      <c r="O7" s="6"/>
      <c r="P7" s="6"/>
      <c r="Q7" s="6"/>
      <c r="R7">
        <f>COUNTIF(B7:Q7,"&gt;  ")</f>
        <v>9</v>
      </c>
      <c r="S7" s="7">
        <v>2010</v>
      </c>
      <c r="T7">
        <v>2023</v>
      </c>
    </row>
    <row r="8" spans="1:24" ht="18" x14ac:dyDescent="0.4">
      <c r="A8" s="3" t="s">
        <v>6</v>
      </c>
      <c r="B8" s="6" t="s">
        <v>70</v>
      </c>
      <c r="C8" s="6" t="s">
        <v>70</v>
      </c>
      <c r="D8" s="6" t="s">
        <v>70</v>
      </c>
      <c r="E8" s="6" t="s">
        <v>70</v>
      </c>
      <c r="F8" s="6" t="s">
        <v>70</v>
      </c>
      <c r="H8" s="6" t="s">
        <v>70</v>
      </c>
      <c r="I8" s="6" t="s">
        <v>70</v>
      </c>
      <c r="J8" s="6" t="s">
        <v>70</v>
      </c>
      <c r="K8" s="6"/>
      <c r="L8" s="6"/>
      <c r="M8" s="6"/>
      <c r="N8" s="6"/>
      <c r="O8" s="6"/>
      <c r="P8" s="6"/>
      <c r="Q8" s="6"/>
      <c r="R8">
        <f>COUNTIF(B8:Q8,"&gt;  ")</f>
        <v>8</v>
      </c>
      <c r="S8" s="7">
        <v>2010</v>
      </c>
      <c r="T8">
        <v>2018</v>
      </c>
      <c r="W8" s="19"/>
    </row>
    <row r="9" spans="1:24" ht="18" x14ac:dyDescent="0.4">
      <c r="A9" s="3" t="s">
        <v>1</v>
      </c>
      <c r="B9" s="6" t="s">
        <v>70</v>
      </c>
      <c r="C9" s="3"/>
      <c r="D9" s="6" t="s">
        <v>70</v>
      </c>
      <c r="E9" s="6" t="s">
        <v>70</v>
      </c>
      <c r="F9" s="3"/>
      <c r="G9" s="6" t="s">
        <v>70</v>
      </c>
      <c r="H9" s="6" t="s">
        <v>70</v>
      </c>
      <c r="I9" s="6"/>
      <c r="J9" s="6" t="s">
        <v>70</v>
      </c>
      <c r="K9" s="6" t="s">
        <v>70</v>
      </c>
      <c r="L9" s="6" t="s">
        <v>70</v>
      </c>
      <c r="M9" s="6"/>
      <c r="N9" s="6"/>
      <c r="O9" s="6"/>
      <c r="P9" s="6"/>
      <c r="Q9" s="6"/>
      <c r="R9">
        <f>COUNTIF(B9:Q9,"&gt;  ")</f>
        <v>8</v>
      </c>
      <c r="S9" s="7">
        <v>2010</v>
      </c>
      <c r="T9">
        <v>2019</v>
      </c>
    </row>
    <row r="10" spans="1:24" ht="18" x14ac:dyDescent="0.4">
      <c r="A10" t="s">
        <v>11</v>
      </c>
      <c r="B10" s="3"/>
      <c r="C10" s="3"/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/>
      <c r="K10" s="6" t="s">
        <v>70</v>
      </c>
      <c r="L10" s="6"/>
      <c r="M10" s="6" t="s">
        <v>70</v>
      </c>
      <c r="N10" s="6"/>
      <c r="O10" s="6"/>
      <c r="P10" s="6"/>
      <c r="Q10" s="6"/>
      <c r="R10">
        <f>COUNTIF(B10:Q10,"&gt;  ")</f>
        <v>8</v>
      </c>
      <c r="S10" s="7">
        <v>2012</v>
      </c>
      <c r="T10">
        <v>2023</v>
      </c>
    </row>
    <row r="11" spans="1:24" ht="18" x14ac:dyDescent="0.4">
      <c r="A11" s="3" t="s">
        <v>111</v>
      </c>
      <c r="B11" s="6" t="s">
        <v>70</v>
      </c>
      <c r="C11" s="6" t="s">
        <v>70</v>
      </c>
      <c r="D11" s="6" t="s">
        <v>70</v>
      </c>
      <c r="E11" s="6" t="s">
        <v>70</v>
      </c>
      <c r="F11" s="6" t="s">
        <v>70</v>
      </c>
      <c r="G11" s="6" t="s">
        <v>70</v>
      </c>
      <c r="H11" s="3"/>
      <c r="I11" s="6" t="s">
        <v>70</v>
      </c>
      <c r="J11" s="3"/>
      <c r="K11" s="3"/>
      <c r="L11" s="6" t="s">
        <v>70</v>
      </c>
      <c r="M11" s="6"/>
      <c r="N11" s="6"/>
      <c r="O11" s="6"/>
      <c r="P11" s="6"/>
      <c r="Q11" s="6"/>
      <c r="R11">
        <f>COUNTIF(B11:Q11,"&gt;  ")</f>
        <v>8</v>
      </c>
      <c r="S11" s="7">
        <v>2010</v>
      </c>
      <c r="T11">
        <v>2022</v>
      </c>
    </row>
    <row r="12" spans="1:24" ht="18" x14ac:dyDescent="0.4">
      <c r="A12" s="3" t="s">
        <v>5</v>
      </c>
      <c r="B12" s="6" t="s">
        <v>70</v>
      </c>
      <c r="C12" s="6" t="s">
        <v>70</v>
      </c>
      <c r="D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/>
      <c r="K12" s="6" t="s">
        <v>70</v>
      </c>
      <c r="L12" s="6"/>
      <c r="M12" s="6"/>
      <c r="N12" s="6"/>
      <c r="O12" s="6"/>
      <c r="P12" s="6"/>
      <c r="Q12" s="6"/>
      <c r="R12">
        <f>COUNTIF(B12:Q12,"&gt;  ")</f>
        <v>8</v>
      </c>
      <c r="S12" s="7">
        <v>2010</v>
      </c>
      <c r="T12">
        <v>2019</v>
      </c>
    </row>
    <row r="13" spans="1:24" ht="18" x14ac:dyDescent="0.4">
      <c r="A13" s="3" t="s">
        <v>8</v>
      </c>
      <c r="B13" s="6" t="s">
        <v>70</v>
      </c>
      <c r="C13" s="6" t="s">
        <v>70</v>
      </c>
      <c r="D13" s="6" t="s">
        <v>70</v>
      </c>
      <c r="E13" s="6" t="s">
        <v>70</v>
      </c>
      <c r="F13" s="6" t="s">
        <v>70</v>
      </c>
      <c r="G13" s="6" t="s">
        <v>70</v>
      </c>
      <c r="H13" s="3"/>
      <c r="I13" s="6" t="s">
        <v>70</v>
      </c>
      <c r="J13" s="3"/>
      <c r="K13" s="3"/>
      <c r="L13" s="3"/>
      <c r="M13" s="3"/>
      <c r="N13" s="3"/>
      <c r="O13" s="3"/>
      <c r="P13" s="3"/>
      <c r="Q13" s="3"/>
      <c r="R13">
        <f>COUNTIF(B13:Q13,"&gt;  ")</f>
        <v>7</v>
      </c>
      <c r="S13" s="7">
        <v>2010</v>
      </c>
      <c r="T13">
        <v>2017</v>
      </c>
    </row>
    <row r="14" spans="1:24" ht="18" x14ac:dyDescent="0.4">
      <c r="A14" s="3" t="s">
        <v>7</v>
      </c>
      <c r="B14" s="6" t="s">
        <v>70</v>
      </c>
      <c r="C14" s="6" t="s">
        <v>70</v>
      </c>
      <c r="F14" s="6" t="s">
        <v>70</v>
      </c>
      <c r="G14" s="6" t="s">
        <v>70</v>
      </c>
      <c r="H14" s="3"/>
      <c r="I14" s="6" t="s">
        <v>70</v>
      </c>
      <c r="J14" s="6" t="s">
        <v>70</v>
      </c>
      <c r="K14" s="3"/>
      <c r="L14" s="6" t="s">
        <v>70</v>
      </c>
      <c r="M14" s="6"/>
      <c r="N14" s="6"/>
      <c r="O14" s="6"/>
      <c r="P14" s="6"/>
      <c r="Q14" s="6"/>
      <c r="R14">
        <f>COUNTIF(B14:Q14,"&gt;  ")</f>
        <v>7</v>
      </c>
      <c r="S14" s="7">
        <v>2010</v>
      </c>
      <c r="T14">
        <v>2022</v>
      </c>
      <c r="W14" s="19"/>
      <c r="X14" s="19"/>
    </row>
    <row r="15" spans="1:24" ht="18" x14ac:dyDescent="0.4">
      <c r="A15" t="s">
        <v>12</v>
      </c>
      <c r="B15" s="3"/>
      <c r="C15" s="3"/>
      <c r="E15" s="6" t="s">
        <v>70</v>
      </c>
      <c r="F15" s="6" t="s">
        <v>70</v>
      </c>
      <c r="G15" s="6" t="s">
        <v>70</v>
      </c>
      <c r="H15" s="6" t="s">
        <v>70</v>
      </c>
      <c r="I15" s="6" t="s">
        <v>70</v>
      </c>
      <c r="J15" s="6" t="s">
        <v>70</v>
      </c>
      <c r="K15" s="6" t="s">
        <v>70</v>
      </c>
      <c r="L15" s="6"/>
      <c r="M15" s="6"/>
      <c r="N15" s="6"/>
      <c r="O15" s="6"/>
      <c r="P15" s="6"/>
      <c r="Q15" s="6"/>
      <c r="R15">
        <f>COUNTIF(B15:Q15,"&gt;  ")</f>
        <v>7</v>
      </c>
      <c r="S15" s="7">
        <v>2013</v>
      </c>
      <c r="T15">
        <v>2019</v>
      </c>
    </row>
    <row r="16" spans="1:24" ht="18" x14ac:dyDescent="0.4">
      <c r="A16" s="3" t="s">
        <v>40</v>
      </c>
      <c r="B16" s="3"/>
      <c r="C16" s="3"/>
      <c r="F16" s="6" t="s">
        <v>70</v>
      </c>
      <c r="G16" s="6" t="s">
        <v>70</v>
      </c>
      <c r="H16" s="6" t="s">
        <v>70</v>
      </c>
      <c r="I16" s="6" t="s">
        <v>70</v>
      </c>
      <c r="J16" s="6"/>
      <c r="K16" s="6" t="s">
        <v>70</v>
      </c>
      <c r="L16" s="6" t="s">
        <v>70</v>
      </c>
      <c r="M16" s="6"/>
      <c r="N16" s="6" t="s">
        <v>70</v>
      </c>
      <c r="O16" s="6"/>
      <c r="P16" s="6"/>
      <c r="Q16" s="6"/>
      <c r="R16">
        <f>COUNTIF(B16:Q16,"&gt;  ")</f>
        <v>7</v>
      </c>
      <c r="S16" s="7">
        <v>2014</v>
      </c>
      <c r="T16">
        <v>2024</v>
      </c>
      <c r="X16" s="19"/>
    </row>
    <row r="17" spans="1:24" ht="18" x14ac:dyDescent="0.4">
      <c r="A17" s="3" t="s">
        <v>4</v>
      </c>
      <c r="B17" s="6" t="s">
        <v>70</v>
      </c>
      <c r="C17" s="6" t="s">
        <v>70</v>
      </c>
      <c r="D17" s="6" t="s">
        <v>70</v>
      </c>
      <c r="E17" s="6" t="s">
        <v>70</v>
      </c>
      <c r="F17" s="6" t="s">
        <v>70</v>
      </c>
      <c r="G17" s="6" t="s">
        <v>70</v>
      </c>
      <c r="L17" s="6" t="s">
        <v>70</v>
      </c>
      <c r="M17" s="6"/>
      <c r="N17" s="6"/>
      <c r="O17" s="6"/>
      <c r="P17" s="6"/>
      <c r="Q17" s="6"/>
      <c r="R17">
        <f>COUNTIF(B17:Q17,"&gt;  ")</f>
        <v>7</v>
      </c>
      <c r="S17" s="7">
        <v>2010</v>
      </c>
      <c r="T17">
        <v>2022</v>
      </c>
    </row>
    <row r="18" spans="1:24" ht="18" x14ac:dyDescent="0.4">
      <c r="A18" s="3" t="s">
        <v>68</v>
      </c>
      <c r="B18" s="3"/>
      <c r="C18" s="3"/>
      <c r="F18" s="3"/>
      <c r="G18" s="3"/>
      <c r="H18" s="6" t="s">
        <v>70</v>
      </c>
      <c r="I18" s="6" t="s">
        <v>70</v>
      </c>
      <c r="J18" s="6" t="s">
        <v>70</v>
      </c>
      <c r="K18" s="6" t="s">
        <v>70</v>
      </c>
      <c r="L18" s="6" t="s">
        <v>70</v>
      </c>
      <c r="M18" s="6"/>
      <c r="N18" s="6" t="s">
        <v>70</v>
      </c>
      <c r="O18" s="6"/>
      <c r="P18" s="6"/>
      <c r="Q18" s="6"/>
      <c r="R18">
        <f>COUNTIF(B18:Q18,"&gt;  ")</f>
        <v>6</v>
      </c>
      <c r="S18" s="7">
        <v>2016</v>
      </c>
      <c r="T18">
        <v>2024</v>
      </c>
    </row>
    <row r="19" spans="1:24" ht="18" x14ac:dyDescent="0.4">
      <c r="A19" s="3" t="s">
        <v>78</v>
      </c>
      <c r="B19" s="3"/>
      <c r="C19" s="3"/>
      <c r="F19" s="3"/>
      <c r="G19" s="6"/>
      <c r="H19" s="6"/>
      <c r="I19" s="6" t="s">
        <v>70</v>
      </c>
      <c r="J19" s="6" t="s">
        <v>70</v>
      </c>
      <c r="K19" s="6" t="s">
        <v>70</v>
      </c>
      <c r="L19" s="6" t="s">
        <v>70</v>
      </c>
      <c r="M19" s="6"/>
      <c r="N19" s="6" t="s">
        <v>70</v>
      </c>
      <c r="O19" s="6"/>
      <c r="P19" s="6"/>
      <c r="Q19" s="6"/>
      <c r="R19">
        <f>COUNTIF(B19:Q19,"&gt;  ")</f>
        <v>5</v>
      </c>
      <c r="S19" s="7">
        <v>2017</v>
      </c>
      <c r="T19">
        <v>2024</v>
      </c>
    </row>
    <row r="20" spans="1:24" ht="18" x14ac:dyDescent="0.4">
      <c r="A20" s="3" t="s">
        <v>48</v>
      </c>
      <c r="B20" s="3"/>
      <c r="C20" s="3"/>
      <c r="F20" s="3"/>
      <c r="G20" s="6" t="s">
        <v>70</v>
      </c>
      <c r="H20" s="6" t="s">
        <v>70</v>
      </c>
      <c r="I20" s="6" t="s">
        <v>70</v>
      </c>
      <c r="J20" s="6" t="s">
        <v>70</v>
      </c>
      <c r="K20" s="6"/>
      <c r="L20" s="6" t="s">
        <v>70</v>
      </c>
      <c r="M20" s="6"/>
      <c r="N20" s="6"/>
      <c r="O20" s="6"/>
      <c r="P20" s="6"/>
      <c r="Q20" s="6"/>
      <c r="R20">
        <f>COUNTIF(B20:Q20,"&gt;  ")</f>
        <v>5</v>
      </c>
      <c r="S20" s="7">
        <v>2015</v>
      </c>
      <c r="T20">
        <v>2022</v>
      </c>
      <c r="X20" s="20"/>
    </row>
    <row r="21" spans="1:24" ht="18" x14ac:dyDescent="0.4">
      <c r="A21" s="3" t="s">
        <v>77</v>
      </c>
      <c r="B21" s="3"/>
      <c r="C21" s="3"/>
      <c r="F21" s="3"/>
      <c r="G21" s="6"/>
      <c r="H21" s="3"/>
      <c r="I21" s="6" t="s">
        <v>70</v>
      </c>
      <c r="J21" s="6" t="s">
        <v>70</v>
      </c>
      <c r="K21" s="6" t="s">
        <v>70</v>
      </c>
      <c r="L21" s="6" t="s">
        <v>70</v>
      </c>
      <c r="M21" s="6" t="s">
        <v>70</v>
      </c>
      <c r="N21" s="6"/>
      <c r="O21" s="6"/>
      <c r="P21" s="6"/>
      <c r="Q21" s="6"/>
      <c r="R21">
        <f>COUNTIF(B21:Q21,"&gt;  ")</f>
        <v>5</v>
      </c>
      <c r="S21" s="7">
        <v>2017</v>
      </c>
      <c r="T21">
        <v>2023</v>
      </c>
    </row>
    <row r="22" spans="1:24" ht="18" x14ac:dyDescent="0.4">
      <c r="A22" s="3" t="s">
        <v>16</v>
      </c>
      <c r="B22" s="3"/>
      <c r="C22" s="6" t="s">
        <v>70</v>
      </c>
      <c r="D22" s="6" t="s">
        <v>70</v>
      </c>
      <c r="E22" s="6" t="s">
        <v>70</v>
      </c>
      <c r="F22" s="6" t="s">
        <v>70</v>
      </c>
      <c r="G22" s="6" t="s">
        <v>70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>COUNTIF(B22:Q22,"&gt;  ")</f>
        <v>5</v>
      </c>
      <c r="S22" s="7">
        <v>2011</v>
      </c>
      <c r="T22">
        <v>2015</v>
      </c>
    </row>
    <row r="23" spans="1:24" ht="18" hidden="1" x14ac:dyDescent="0.4">
      <c r="A23" s="3" t="s">
        <v>46</v>
      </c>
      <c r="B23" s="3"/>
      <c r="C23" s="3"/>
      <c r="F23" s="3"/>
      <c r="G23" s="6" t="s">
        <v>70</v>
      </c>
      <c r="H23" s="6" t="s">
        <v>70</v>
      </c>
      <c r="I23" s="6" t="s">
        <v>70</v>
      </c>
      <c r="J23" s="6" t="s">
        <v>70</v>
      </c>
      <c r="K23" s="6"/>
      <c r="L23" s="6"/>
      <c r="M23" s="6"/>
      <c r="N23" s="6"/>
      <c r="O23" s="6"/>
      <c r="P23" s="6"/>
      <c r="Q23" s="6"/>
      <c r="R23">
        <f>COUNTIF(B23:Q23,"&gt;  ")</f>
        <v>4</v>
      </c>
      <c r="S23" s="7">
        <v>2015</v>
      </c>
      <c r="T23">
        <v>2018</v>
      </c>
      <c r="X23" s="19"/>
    </row>
    <row r="24" spans="1:24" ht="18" hidden="1" x14ac:dyDescent="0.4">
      <c r="A24" s="3" t="s">
        <v>81</v>
      </c>
      <c r="B24" s="6"/>
      <c r="C24" s="3"/>
      <c r="D24" s="6"/>
      <c r="E24" s="6"/>
      <c r="F24" s="3"/>
      <c r="G24" s="6"/>
      <c r="H24" s="6"/>
      <c r="I24" s="6"/>
      <c r="J24" s="6" t="s">
        <v>70</v>
      </c>
      <c r="K24" s="6"/>
      <c r="L24" s="6" t="s">
        <v>70</v>
      </c>
      <c r="M24" s="6" t="s">
        <v>70</v>
      </c>
      <c r="N24" s="6" t="s">
        <v>70</v>
      </c>
      <c r="O24" s="6"/>
      <c r="P24" s="6"/>
      <c r="Q24" s="6"/>
      <c r="R24">
        <f>COUNTIF(B24:Q24,"&gt;  ")</f>
        <v>4</v>
      </c>
      <c r="S24" s="7">
        <v>2018</v>
      </c>
      <c r="T24" s="7">
        <v>2024</v>
      </c>
    </row>
    <row r="25" spans="1:24" ht="18" hidden="1" x14ac:dyDescent="0.4">
      <c r="A25" s="3" t="s">
        <v>34</v>
      </c>
      <c r="B25" s="3"/>
      <c r="C25" s="6" t="s">
        <v>70</v>
      </c>
      <c r="F25" s="6" t="s">
        <v>72</v>
      </c>
      <c r="G25" s="6" t="s">
        <v>70</v>
      </c>
      <c r="H25" s="6" t="s">
        <v>70</v>
      </c>
      <c r="I25" s="6" t="s">
        <v>70</v>
      </c>
      <c r="J25" s="6"/>
      <c r="K25" s="6"/>
      <c r="L25" s="6"/>
      <c r="M25" s="6"/>
      <c r="N25" s="6"/>
      <c r="O25" s="6"/>
      <c r="P25" s="6"/>
      <c r="Q25" s="6"/>
      <c r="R25">
        <f>COUNTIF(B25:Q25,"&gt;  ")</f>
        <v>4</v>
      </c>
      <c r="S25" s="7">
        <v>2011</v>
      </c>
      <c r="T25">
        <v>2017</v>
      </c>
      <c r="W25" s="19"/>
      <c r="X25" s="19"/>
    </row>
    <row r="26" spans="1:24" ht="18" hidden="1" x14ac:dyDescent="0.4">
      <c r="A26" t="s">
        <v>85</v>
      </c>
      <c r="B26" s="3"/>
      <c r="C26" s="3"/>
      <c r="D26" s="6"/>
      <c r="E26" s="6"/>
      <c r="F26" s="6"/>
      <c r="G26" s="6"/>
      <c r="H26" s="6"/>
      <c r="I26" s="6"/>
      <c r="J26" s="6" t="s">
        <v>70</v>
      </c>
      <c r="K26" s="6" t="s">
        <v>70</v>
      </c>
      <c r="L26" s="6" t="s">
        <v>70</v>
      </c>
      <c r="M26" s="6" t="s">
        <v>70</v>
      </c>
      <c r="N26" s="6"/>
      <c r="O26" s="6"/>
      <c r="P26" s="6"/>
      <c r="Q26" s="6"/>
      <c r="R26">
        <f>COUNTIF(B26:Q26,"&gt;  ")</f>
        <v>4</v>
      </c>
      <c r="S26" s="7">
        <v>2018</v>
      </c>
      <c r="T26">
        <v>2023</v>
      </c>
    </row>
    <row r="27" spans="1:24" ht="18" hidden="1" x14ac:dyDescent="0.4">
      <c r="A27" s="3" t="s">
        <v>19</v>
      </c>
      <c r="B27" s="6" t="s">
        <v>70</v>
      </c>
      <c r="C27" s="3"/>
      <c r="F27" s="6" t="s">
        <v>70</v>
      </c>
      <c r="G27" s="3"/>
      <c r="K27" s="6" t="s">
        <v>70</v>
      </c>
      <c r="M27" s="6" t="s">
        <v>70</v>
      </c>
      <c r="N27" s="6"/>
      <c r="O27" s="6"/>
      <c r="P27" s="6"/>
      <c r="Q27" s="6"/>
      <c r="R27">
        <f>COUNTIF(B27:Q27,"&gt;  ")</f>
        <v>4</v>
      </c>
      <c r="S27" s="7">
        <v>2010</v>
      </c>
      <c r="T27">
        <v>2023</v>
      </c>
      <c r="X27" s="19"/>
    </row>
    <row r="28" spans="1:24" ht="18" hidden="1" x14ac:dyDescent="0.4">
      <c r="A28" s="3" t="s">
        <v>18</v>
      </c>
      <c r="B28" s="6" t="s">
        <v>70</v>
      </c>
      <c r="C28" s="6" t="s">
        <v>72</v>
      </c>
      <c r="D28" s="6" t="s">
        <v>70</v>
      </c>
      <c r="E28" s="1"/>
      <c r="F28" s="1"/>
      <c r="G28" s="6" t="s">
        <v>70</v>
      </c>
      <c r="R28">
        <f>COUNTIF(B28:Q28,"&gt;  ")</f>
        <v>3</v>
      </c>
      <c r="S28" s="7">
        <v>2010</v>
      </c>
      <c r="T28">
        <v>2015</v>
      </c>
      <c r="X28" s="19"/>
    </row>
    <row r="29" spans="1:24" ht="18" hidden="1" x14ac:dyDescent="0.4">
      <c r="A29" s="3" t="s">
        <v>82</v>
      </c>
      <c r="B29" s="3"/>
      <c r="C29" s="3"/>
      <c r="F29" s="3"/>
      <c r="G29" s="6"/>
      <c r="H29" s="6"/>
      <c r="I29" s="6"/>
      <c r="J29" s="6" t="s">
        <v>70</v>
      </c>
      <c r="K29" s="6" t="s">
        <v>70</v>
      </c>
      <c r="L29" s="6"/>
      <c r="M29" s="6" t="s">
        <v>70</v>
      </c>
      <c r="N29" s="6"/>
      <c r="O29" s="6"/>
      <c r="P29" s="6"/>
      <c r="Q29" s="6"/>
      <c r="R29">
        <f>COUNTIF(B29:Q29,"&gt;  ")</f>
        <v>3</v>
      </c>
      <c r="S29" s="7">
        <v>2018</v>
      </c>
      <c r="T29">
        <v>2023</v>
      </c>
    </row>
    <row r="30" spans="1:24" ht="18" hidden="1" x14ac:dyDescent="0.4">
      <c r="A30" t="s">
        <v>14</v>
      </c>
      <c r="B30" s="3"/>
      <c r="C30" s="3"/>
      <c r="D30" s="6" t="s">
        <v>70</v>
      </c>
      <c r="E30" s="6" t="s">
        <v>70</v>
      </c>
      <c r="F30" s="6" t="s">
        <v>70</v>
      </c>
      <c r="R30">
        <f>COUNTIF(B30:Q30,"&gt;  ")</f>
        <v>3</v>
      </c>
      <c r="S30" s="7">
        <v>2012</v>
      </c>
      <c r="T30">
        <v>2014</v>
      </c>
      <c r="X30" s="19"/>
    </row>
    <row r="31" spans="1:24" ht="18" hidden="1" x14ac:dyDescent="0.4">
      <c r="A31" t="s">
        <v>55</v>
      </c>
      <c r="B31" s="3"/>
      <c r="C31" s="6"/>
      <c r="D31" s="6" t="s">
        <v>70</v>
      </c>
      <c r="E31" s="6" t="s">
        <v>70</v>
      </c>
      <c r="F31" s="3"/>
      <c r="J31" s="6" t="s">
        <v>70</v>
      </c>
      <c r="R31">
        <f>COUNTIF(B31:Q31,"&gt;  ")</f>
        <v>3</v>
      </c>
      <c r="S31" s="7">
        <v>2012</v>
      </c>
      <c r="T31">
        <v>2018</v>
      </c>
    </row>
    <row r="32" spans="1:24" ht="18" hidden="1" x14ac:dyDescent="0.4">
      <c r="A32" s="3" t="s">
        <v>87</v>
      </c>
      <c r="B32" s="6"/>
      <c r="C32" s="6"/>
      <c r="D32" s="6"/>
      <c r="F32" s="6"/>
      <c r="G32" s="6"/>
      <c r="H32" s="6"/>
      <c r="I32" s="6"/>
      <c r="J32" s="6" t="s">
        <v>70</v>
      </c>
      <c r="K32" s="6"/>
      <c r="L32" s="6"/>
      <c r="M32" s="6" t="s">
        <v>70</v>
      </c>
      <c r="N32" s="6" t="s">
        <v>70</v>
      </c>
      <c r="O32" s="6"/>
      <c r="P32" s="6"/>
      <c r="Q32" s="6"/>
      <c r="R32">
        <f>COUNTIF(B32:Q32,"&gt;  ")</f>
        <v>3</v>
      </c>
      <c r="S32" s="7">
        <v>2018</v>
      </c>
      <c r="T32" s="7">
        <v>2024</v>
      </c>
      <c r="X32" s="19"/>
    </row>
    <row r="33" spans="1:24" ht="18" hidden="1" x14ac:dyDescent="0.4">
      <c r="A33" s="3" t="s">
        <v>21</v>
      </c>
      <c r="B33" s="6" t="s">
        <v>70</v>
      </c>
      <c r="C33" s="6" t="s">
        <v>70</v>
      </c>
      <c r="F33" s="3"/>
      <c r="M33" s="6" t="s">
        <v>70</v>
      </c>
      <c r="R33">
        <f>COUNTIF(B33:Q33,"&gt;  ")</f>
        <v>3</v>
      </c>
      <c r="S33" s="7">
        <v>2010</v>
      </c>
      <c r="T33">
        <v>2023</v>
      </c>
    </row>
    <row r="34" spans="1:24" ht="18" hidden="1" x14ac:dyDescent="0.4">
      <c r="A34" s="3" t="s">
        <v>80</v>
      </c>
      <c r="B34" s="6"/>
      <c r="C34" s="3"/>
      <c r="F34" s="3"/>
      <c r="J34" s="6" t="s">
        <v>70</v>
      </c>
      <c r="K34" s="6" t="s">
        <v>70</v>
      </c>
      <c r="L34" s="6" t="s">
        <v>70</v>
      </c>
      <c r="M34" s="6"/>
      <c r="N34" s="6"/>
      <c r="O34" s="6"/>
      <c r="P34" s="6"/>
      <c r="Q34" s="6"/>
      <c r="R34">
        <f>COUNTIF(B34:Q34,"&gt;  ")</f>
        <v>3</v>
      </c>
      <c r="S34" s="7">
        <v>2018</v>
      </c>
      <c r="T34">
        <v>2022</v>
      </c>
    </row>
    <row r="35" spans="1:24" ht="18" hidden="1" x14ac:dyDescent="0.4">
      <c r="A35" s="19" t="s">
        <v>112</v>
      </c>
      <c r="L35" s="6" t="s">
        <v>70</v>
      </c>
      <c r="M35" s="6" t="s">
        <v>70</v>
      </c>
      <c r="N35" s="6" t="s">
        <v>70</v>
      </c>
      <c r="O35" s="6"/>
      <c r="P35" s="6"/>
      <c r="Q35" s="6"/>
      <c r="R35">
        <f>COUNTIF(B35:Q35,"&gt;  ")</f>
        <v>3</v>
      </c>
      <c r="S35" s="7">
        <v>2022</v>
      </c>
      <c r="T35">
        <v>2024</v>
      </c>
    </row>
    <row r="36" spans="1:24" ht="18" hidden="1" x14ac:dyDescent="0.4">
      <c r="A36" s="3" t="s">
        <v>26</v>
      </c>
      <c r="B36" s="6" t="s">
        <v>70</v>
      </c>
      <c r="C36" s="6" t="s">
        <v>70</v>
      </c>
      <c r="D36" s="6" t="s">
        <v>70</v>
      </c>
      <c r="F36" s="3"/>
      <c r="G36" s="6" t="s">
        <v>72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>
        <f>COUNTIF(B36:Q36,"&gt;  ")</f>
        <v>3</v>
      </c>
      <c r="S36" s="7">
        <v>2010</v>
      </c>
      <c r="T36">
        <v>2012</v>
      </c>
    </row>
    <row r="37" spans="1:24" ht="18" hidden="1" x14ac:dyDescent="0.4">
      <c r="A37" s="3" t="s">
        <v>23</v>
      </c>
      <c r="B37" s="6" t="s">
        <v>70</v>
      </c>
      <c r="C37" s="3"/>
      <c r="F37" s="3"/>
      <c r="G37" s="6" t="s">
        <v>70</v>
      </c>
      <c r="H37" s="3"/>
      <c r="I37" s="3"/>
      <c r="J37" s="3"/>
      <c r="K37" s="3"/>
      <c r="L37" s="6" t="s">
        <v>70</v>
      </c>
      <c r="M37" s="6"/>
      <c r="N37" s="6"/>
      <c r="O37" s="6"/>
      <c r="P37" s="6"/>
      <c r="Q37" s="6"/>
      <c r="R37">
        <f>COUNTIF(B37:Q37,"&gt;  ")</f>
        <v>3</v>
      </c>
      <c r="S37" s="7">
        <v>2010</v>
      </c>
      <c r="T37">
        <v>2015</v>
      </c>
      <c r="X37" s="19"/>
    </row>
    <row r="38" spans="1:24" ht="18" hidden="1" x14ac:dyDescent="0.4">
      <c r="A38" t="s">
        <v>41</v>
      </c>
      <c r="B38" s="3"/>
      <c r="C38" s="3"/>
      <c r="F38" s="3"/>
      <c r="G38" s="6" t="s">
        <v>70</v>
      </c>
      <c r="H38" s="6" t="s">
        <v>70</v>
      </c>
      <c r="I38" s="6" t="s">
        <v>70</v>
      </c>
      <c r="J38" s="6"/>
      <c r="K38" s="6"/>
      <c r="L38" s="6"/>
      <c r="M38" s="6"/>
      <c r="N38" s="6"/>
      <c r="O38" s="6"/>
      <c r="P38" s="6"/>
      <c r="Q38" s="6"/>
      <c r="R38">
        <f>COUNTIF(B38:Q38,"&gt;  ")</f>
        <v>3</v>
      </c>
      <c r="S38" s="7">
        <v>2015</v>
      </c>
      <c r="T38">
        <v>2017</v>
      </c>
    </row>
    <row r="39" spans="1:24" ht="18" hidden="1" x14ac:dyDescent="0.4">
      <c r="A39" s="3" t="s">
        <v>30</v>
      </c>
      <c r="B39" s="3"/>
      <c r="C39" s="6" t="s">
        <v>70</v>
      </c>
      <c r="F39" s="6" t="s">
        <v>70</v>
      </c>
      <c r="L39" s="6" t="s">
        <v>70</v>
      </c>
      <c r="M39" s="6"/>
      <c r="N39" s="6"/>
      <c r="O39" s="6"/>
      <c r="P39" s="6"/>
      <c r="Q39" s="6"/>
      <c r="R39">
        <f>COUNTIF(B39:Q39,"&gt;  ")</f>
        <v>3</v>
      </c>
      <c r="S39" s="7">
        <v>2011</v>
      </c>
      <c r="T39">
        <v>2022</v>
      </c>
    </row>
    <row r="40" spans="1:24" ht="18" hidden="1" x14ac:dyDescent="0.4">
      <c r="A40" s="3" t="s">
        <v>29</v>
      </c>
      <c r="B40" s="6" t="s">
        <v>70</v>
      </c>
      <c r="C40" s="6" t="s">
        <v>70</v>
      </c>
      <c r="F40" s="3"/>
      <c r="G40" s="3"/>
      <c r="I40" s="6" t="s">
        <v>70</v>
      </c>
      <c r="R40">
        <f>COUNTIF(B40:Q40,"&gt;  ")</f>
        <v>3</v>
      </c>
      <c r="S40" s="7">
        <v>2010</v>
      </c>
      <c r="T40">
        <v>2017</v>
      </c>
    </row>
    <row r="41" spans="1:24" ht="18" hidden="1" x14ac:dyDescent="0.4">
      <c r="A41" t="s">
        <v>49</v>
      </c>
      <c r="B41" s="3"/>
      <c r="C41" s="3"/>
      <c r="E41" s="6" t="s">
        <v>70</v>
      </c>
      <c r="F41" s="3"/>
      <c r="G41" s="3"/>
      <c r="I41" s="6" t="s">
        <v>70</v>
      </c>
      <c r="N41" s="6" t="s">
        <v>70</v>
      </c>
      <c r="R41">
        <f>COUNTIF(B41:Q41,"&gt;  ")</f>
        <v>3</v>
      </c>
      <c r="S41" s="7">
        <v>2013</v>
      </c>
      <c r="T41">
        <v>2023</v>
      </c>
    </row>
    <row r="42" spans="1:24" ht="18" hidden="1" x14ac:dyDescent="0.4">
      <c r="A42" s="19" t="s">
        <v>118</v>
      </c>
      <c r="L42" s="6"/>
      <c r="M42" s="6" t="s">
        <v>70</v>
      </c>
      <c r="N42" s="6" t="s">
        <v>70</v>
      </c>
      <c r="O42" s="6"/>
      <c r="P42" s="6"/>
      <c r="Q42" s="6"/>
      <c r="R42">
        <f>COUNTIF(B42:Q42,"&gt;  ")</f>
        <v>2</v>
      </c>
      <c r="S42" s="7">
        <v>2023</v>
      </c>
      <c r="T42">
        <v>2024</v>
      </c>
    </row>
    <row r="43" spans="1:24" ht="18" hidden="1" x14ac:dyDescent="0.4">
      <c r="A43" s="3" t="s">
        <v>91</v>
      </c>
      <c r="B43" s="6"/>
      <c r="C43" s="3"/>
      <c r="D43" s="1"/>
      <c r="E43" s="1"/>
      <c r="F43" s="3"/>
      <c r="K43" s="6" t="s">
        <v>70</v>
      </c>
      <c r="L43" s="6" t="s">
        <v>70</v>
      </c>
      <c r="M43" s="6"/>
      <c r="N43" s="6"/>
      <c r="O43" s="6"/>
      <c r="P43" s="6"/>
      <c r="Q43" s="6"/>
      <c r="R43">
        <f>COUNTIF(B43:Q43,"&gt;  ")</f>
        <v>2</v>
      </c>
      <c r="S43" s="7">
        <v>2019</v>
      </c>
      <c r="T43" s="7">
        <v>2022</v>
      </c>
    </row>
    <row r="44" spans="1:24" ht="18" hidden="1" x14ac:dyDescent="0.4">
      <c r="A44" s="3" t="s">
        <v>84</v>
      </c>
      <c r="B44" s="3"/>
      <c r="C44" s="3"/>
      <c r="F44" s="3"/>
      <c r="G44" s="6"/>
      <c r="H44" s="6"/>
      <c r="I44" s="6"/>
      <c r="J44" s="6" t="s">
        <v>70</v>
      </c>
      <c r="K44" s="6" t="s">
        <v>70</v>
      </c>
      <c r="L44" s="6"/>
      <c r="M44" s="6"/>
      <c r="N44" s="6"/>
      <c r="O44" s="6"/>
      <c r="P44" s="6"/>
      <c r="Q44" s="6"/>
      <c r="R44">
        <f>COUNTIF(B44:Q44,"&gt;  ")</f>
        <v>2</v>
      </c>
      <c r="S44" s="7">
        <v>2018</v>
      </c>
      <c r="T44">
        <v>2019</v>
      </c>
      <c r="X44" s="19"/>
    </row>
    <row r="45" spans="1:24" ht="18" hidden="1" x14ac:dyDescent="0.4">
      <c r="A45" s="3" t="s">
        <v>66</v>
      </c>
      <c r="B45" s="3"/>
      <c r="C45" s="3"/>
      <c r="F45" s="3"/>
      <c r="G45" s="3"/>
      <c r="H45" s="6" t="s">
        <v>70</v>
      </c>
      <c r="I45" s="6"/>
      <c r="J45" s="6" t="s">
        <v>70</v>
      </c>
      <c r="K45" s="6"/>
      <c r="L45" s="6"/>
      <c r="M45" s="6"/>
      <c r="N45" s="6"/>
      <c r="O45" s="6"/>
      <c r="P45" s="6"/>
      <c r="Q45" s="6"/>
      <c r="R45">
        <f>COUNTIF(B45:Q45,"&gt;  ")</f>
        <v>2</v>
      </c>
      <c r="S45" s="7">
        <v>2016</v>
      </c>
      <c r="T45">
        <v>2018</v>
      </c>
      <c r="X45" s="19"/>
    </row>
    <row r="46" spans="1:24" ht="18" hidden="1" x14ac:dyDescent="0.4">
      <c r="A46" s="3" t="s">
        <v>122</v>
      </c>
      <c r="B46" s="3"/>
      <c r="C46" s="6"/>
      <c r="F46" s="6"/>
      <c r="G46" s="6"/>
      <c r="H46" s="6"/>
      <c r="I46" s="6"/>
      <c r="J46" s="6"/>
      <c r="K46" s="6"/>
      <c r="L46" s="6"/>
      <c r="M46" s="6" t="s">
        <v>70</v>
      </c>
      <c r="N46" s="6" t="s">
        <v>70</v>
      </c>
      <c r="O46" s="6"/>
      <c r="P46" s="6"/>
      <c r="Q46" s="6"/>
      <c r="R46">
        <f>COUNTIF(B46:Q46,"&gt;  ")</f>
        <v>2</v>
      </c>
      <c r="S46" s="7">
        <v>2023</v>
      </c>
      <c r="T46" s="7">
        <v>2023</v>
      </c>
      <c r="X46" s="19"/>
    </row>
    <row r="47" spans="1:24" ht="18" hidden="1" x14ac:dyDescent="0.4">
      <c r="A47" s="3" t="s">
        <v>74</v>
      </c>
      <c r="B47" s="3"/>
      <c r="C47" s="6"/>
      <c r="D47" s="6"/>
      <c r="E47" s="6"/>
      <c r="F47" s="6"/>
      <c r="G47" s="6"/>
      <c r="H47" s="6"/>
      <c r="I47" s="6" t="s">
        <v>70</v>
      </c>
      <c r="J47" s="6" t="s">
        <v>70</v>
      </c>
      <c r="K47" s="6"/>
      <c r="L47" s="6"/>
      <c r="M47" s="6"/>
      <c r="N47" s="6"/>
      <c r="O47" s="6"/>
      <c r="P47" s="6"/>
      <c r="Q47" s="6"/>
      <c r="R47">
        <f>COUNTIF(B47:Q47,"&gt;  ")</f>
        <v>2</v>
      </c>
      <c r="S47" s="7">
        <v>2017</v>
      </c>
      <c r="T47">
        <v>2018</v>
      </c>
    </row>
    <row r="48" spans="1:24" ht="18" hidden="1" x14ac:dyDescent="0.4">
      <c r="A48" s="3" t="s">
        <v>24</v>
      </c>
      <c r="B48" s="6" t="s">
        <v>70</v>
      </c>
      <c r="C48" s="6" t="s">
        <v>70</v>
      </c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>
        <f>COUNTIF(B48:Q48,"&gt;  ")</f>
        <v>2</v>
      </c>
      <c r="S48" s="7">
        <v>2010</v>
      </c>
      <c r="T48">
        <v>2011</v>
      </c>
    </row>
    <row r="49" spans="1:24" ht="18" hidden="1" x14ac:dyDescent="0.4">
      <c r="A49" t="s">
        <v>127</v>
      </c>
      <c r="B49" s="3"/>
      <c r="C49" s="3"/>
      <c r="F49" s="3"/>
      <c r="H49" s="6"/>
      <c r="I49" s="6"/>
      <c r="J49" s="6"/>
      <c r="K49" s="6"/>
      <c r="L49" s="6"/>
      <c r="M49" s="6" t="s">
        <v>70</v>
      </c>
      <c r="N49" s="6" t="s">
        <v>70</v>
      </c>
      <c r="O49" s="6"/>
      <c r="P49" s="6"/>
      <c r="Q49" s="6"/>
      <c r="R49">
        <f>COUNTIF(B49:Q49,"&gt;  ")</f>
        <v>2</v>
      </c>
      <c r="S49" s="7">
        <v>2023</v>
      </c>
      <c r="T49" s="7">
        <v>2024</v>
      </c>
    </row>
    <row r="50" spans="1:24" ht="18" hidden="1" x14ac:dyDescent="0.4">
      <c r="A50" s="3" t="s">
        <v>90</v>
      </c>
      <c r="B50" s="6"/>
      <c r="C50" s="6"/>
      <c r="D50" s="6"/>
      <c r="F50" s="6"/>
      <c r="G50" s="6"/>
      <c r="H50" s="6"/>
      <c r="I50" s="6"/>
      <c r="J50" s="6"/>
      <c r="K50" s="6" t="s">
        <v>70</v>
      </c>
      <c r="L50" s="6"/>
      <c r="M50" s="6" t="s">
        <v>70</v>
      </c>
      <c r="N50" s="6"/>
      <c r="O50" s="6"/>
      <c r="P50" s="6"/>
      <c r="Q50" s="6"/>
      <c r="R50">
        <f>COUNTIF(B50:Q50,"&gt;  ")</f>
        <v>2</v>
      </c>
      <c r="S50" s="7">
        <v>2019</v>
      </c>
      <c r="T50" s="7">
        <v>2023</v>
      </c>
    </row>
    <row r="51" spans="1:24" ht="18" hidden="1" x14ac:dyDescent="0.4">
      <c r="A51" s="3" t="s">
        <v>120</v>
      </c>
      <c r="B51" s="6"/>
      <c r="C51" s="6"/>
      <c r="D51" s="6"/>
      <c r="F51" s="6"/>
      <c r="G51" s="6"/>
      <c r="H51" s="6"/>
      <c r="I51" s="6"/>
      <c r="J51" s="6"/>
      <c r="K51" s="6"/>
      <c r="L51" s="6"/>
      <c r="M51" s="6" t="s">
        <v>70</v>
      </c>
      <c r="N51" s="6" t="s">
        <v>70</v>
      </c>
      <c r="O51" s="6"/>
      <c r="P51" s="6"/>
      <c r="Q51" s="6"/>
      <c r="R51">
        <f>COUNTIF(B51:Q51,"&gt;  ")</f>
        <v>2</v>
      </c>
      <c r="S51" s="7">
        <v>2023</v>
      </c>
      <c r="T51" s="7">
        <v>2024</v>
      </c>
    </row>
    <row r="52" spans="1:24" ht="18" hidden="1" x14ac:dyDescent="0.4">
      <c r="A52" t="s">
        <v>59</v>
      </c>
      <c r="B52" s="3"/>
      <c r="C52" s="3"/>
      <c r="D52" s="6" t="s">
        <v>70</v>
      </c>
      <c r="F52" s="3"/>
      <c r="G52" s="3"/>
      <c r="H52" s="3"/>
      <c r="I52" s="6" t="s">
        <v>70</v>
      </c>
      <c r="J52" s="3"/>
      <c r="K52" s="3"/>
      <c r="L52" s="3"/>
      <c r="M52" s="3"/>
      <c r="N52" s="3"/>
      <c r="O52" s="3"/>
      <c r="P52" s="3"/>
      <c r="Q52" s="3"/>
      <c r="R52">
        <f>COUNTIF(B52:Q52,"&gt;  ")</f>
        <v>2</v>
      </c>
      <c r="S52" s="7">
        <v>2012</v>
      </c>
      <c r="T52">
        <v>2017</v>
      </c>
    </row>
    <row r="53" spans="1:24" ht="18" hidden="1" x14ac:dyDescent="0.4">
      <c r="A53" s="3" t="s">
        <v>76</v>
      </c>
      <c r="B53" s="6"/>
      <c r="C53" s="6"/>
      <c r="D53" s="6"/>
      <c r="F53" s="3"/>
      <c r="G53" s="6"/>
      <c r="H53" s="3"/>
      <c r="I53" s="6" t="s">
        <v>70</v>
      </c>
      <c r="J53" s="3"/>
      <c r="K53" s="6" t="s">
        <v>70</v>
      </c>
      <c r="L53" s="3"/>
      <c r="M53" s="3"/>
      <c r="N53" s="3"/>
      <c r="O53" s="3"/>
      <c r="P53" s="3"/>
      <c r="Q53" s="3"/>
      <c r="R53">
        <f>COUNTIF(B53:Q53,"&gt;  ")</f>
        <v>2</v>
      </c>
      <c r="S53" s="7">
        <v>2017</v>
      </c>
      <c r="T53">
        <v>2019</v>
      </c>
      <c r="X53" s="19"/>
    </row>
    <row r="54" spans="1:24" ht="18" hidden="1" x14ac:dyDescent="0.4">
      <c r="A54" s="19" t="s">
        <v>115</v>
      </c>
      <c r="L54" s="6" t="s">
        <v>70</v>
      </c>
      <c r="N54" s="6" t="s">
        <v>70</v>
      </c>
      <c r="O54" s="6"/>
      <c r="P54" s="6"/>
      <c r="Q54" s="6"/>
      <c r="R54">
        <f>COUNTIF(B54:Q54,"&gt;  ")</f>
        <v>2</v>
      </c>
      <c r="S54" s="7">
        <v>2022</v>
      </c>
      <c r="T54">
        <v>2024</v>
      </c>
    </row>
    <row r="55" spans="1:24" ht="18" hidden="1" x14ac:dyDescent="0.4">
      <c r="A55" s="3" t="s">
        <v>36</v>
      </c>
      <c r="B55" s="3"/>
      <c r="C55" s="6" t="s">
        <v>70</v>
      </c>
      <c r="E55" s="6" t="s">
        <v>70</v>
      </c>
      <c r="F55" s="3"/>
      <c r="H55" s="3"/>
      <c r="I55" s="3"/>
      <c r="J55" s="3"/>
      <c r="K55" s="3"/>
      <c r="L55" s="3"/>
      <c r="M55" s="3"/>
      <c r="N55" s="3"/>
      <c r="O55" s="3"/>
      <c r="P55" s="3"/>
      <c r="Q55" s="3"/>
      <c r="R55">
        <f>COUNTIF(B55:Q55,"&gt;  ")</f>
        <v>2</v>
      </c>
      <c r="S55" s="7">
        <v>2011</v>
      </c>
      <c r="T55">
        <v>2013</v>
      </c>
    </row>
    <row r="56" spans="1:24" ht="18" hidden="1" x14ac:dyDescent="0.4">
      <c r="A56" t="s">
        <v>42</v>
      </c>
      <c r="B56" s="3"/>
      <c r="C56" s="3"/>
      <c r="E56" s="6" t="s">
        <v>70</v>
      </c>
      <c r="F56" s="3"/>
      <c r="G56" s="6" t="s">
        <v>70</v>
      </c>
      <c r="R56">
        <f>COUNTIF(B56:Q56,"&gt;  ")</f>
        <v>2</v>
      </c>
      <c r="S56" s="7">
        <v>2013</v>
      </c>
      <c r="T56">
        <v>2015</v>
      </c>
      <c r="X56" s="19"/>
    </row>
    <row r="57" spans="1:24" ht="18" hidden="1" x14ac:dyDescent="0.4">
      <c r="A57" s="3" t="s">
        <v>37</v>
      </c>
      <c r="B57" s="3"/>
      <c r="C57" s="3"/>
      <c r="D57" s="1"/>
      <c r="E57" s="1"/>
      <c r="F57" s="6" t="s">
        <v>70</v>
      </c>
      <c r="R57">
        <f>COUNTIF(B57:Q57,"&gt;  ")</f>
        <v>1</v>
      </c>
      <c r="S57" s="7">
        <v>2014</v>
      </c>
      <c r="T57">
        <v>2014</v>
      </c>
    </row>
    <row r="58" spans="1:24" ht="18" hidden="1" x14ac:dyDescent="0.4">
      <c r="A58" s="19" t="s">
        <v>103</v>
      </c>
      <c r="L58" s="6" t="s">
        <v>70</v>
      </c>
      <c r="M58" s="6"/>
      <c r="N58" s="6"/>
      <c r="O58" s="6"/>
      <c r="P58" s="6"/>
      <c r="Q58" s="6"/>
      <c r="R58">
        <f>COUNTIF(B58:Q58,"&gt;  ")</f>
        <v>1</v>
      </c>
      <c r="S58" s="7">
        <v>2022</v>
      </c>
      <c r="T58">
        <v>2022</v>
      </c>
    </row>
    <row r="59" spans="1:24" ht="18" hidden="1" x14ac:dyDescent="0.4">
      <c r="A59" s="3" t="s">
        <v>32</v>
      </c>
      <c r="B59" s="3"/>
      <c r="C59" s="6" t="s">
        <v>70</v>
      </c>
      <c r="D59" s="1"/>
      <c r="E59" s="1"/>
      <c r="F59" s="1"/>
      <c r="R59">
        <f>COUNTIF(B59:Q59,"&gt;  ")</f>
        <v>1</v>
      </c>
      <c r="S59" s="7">
        <v>2011</v>
      </c>
      <c r="T59" s="7">
        <v>2011</v>
      </c>
    </row>
    <row r="60" spans="1:24" ht="18" hidden="1" x14ac:dyDescent="0.4">
      <c r="A60" s="3" t="s">
        <v>126</v>
      </c>
      <c r="B60" s="3"/>
      <c r="C60" s="6"/>
      <c r="D60" s="1"/>
      <c r="E60" s="1"/>
      <c r="F60" s="1"/>
      <c r="N60" s="6" t="s">
        <v>70</v>
      </c>
      <c r="R60">
        <f>COUNTIF(B60:Q60,"&gt;  ")</f>
        <v>1</v>
      </c>
      <c r="S60" s="7">
        <v>2024</v>
      </c>
      <c r="T60" s="7">
        <v>2024</v>
      </c>
      <c r="X60" s="19"/>
    </row>
    <row r="61" spans="1:24" ht="18" hidden="1" x14ac:dyDescent="0.4">
      <c r="A61" s="3" t="s">
        <v>73</v>
      </c>
      <c r="B61" s="3"/>
      <c r="C61" s="6" t="s">
        <v>70</v>
      </c>
      <c r="D61" s="1"/>
      <c r="E61" s="1"/>
      <c r="F61" s="1"/>
      <c r="R61">
        <f>COUNTIF(B61:Q61,"&gt;  ")</f>
        <v>1</v>
      </c>
      <c r="S61" s="7">
        <v>2011</v>
      </c>
      <c r="T61" s="7">
        <v>2011</v>
      </c>
      <c r="W61" s="19"/>
      <c r="X61" s="19"/>
    </row>
    <row r="62" spans="1:24" ht="18" hidden="1" x14ac:dyDescent="0.4">
      <c r="A62" s="3" t="s">
        <v>25</v>
      </c>
      <c r="B62" s="6" t="s">
        <v>70</v>
      </c>
      <c r="C62" s="3"/>
      <c r="D62" s="1"/>
      <c r="E62" s="1"/>
      <c r="F62" s="3"/>
      <c r="R62">
        <f>COUNTIF(B62:Q62,"&gt;  ")</f>
        <v>1</v>
      </c>
      <c r="S62" s="7">
        <v>2010</v>
      </c>
      <c r="T62" s="7">
        <v>2010</v>
      </c>
      <c r="W62" s="19"/>
      <c r="X62" s="19"/>
    </row>
    <row r="63" spans="1:24" ht="18" hidden="1" x14ac:dyDescent="0.4">
      <c r="A63" t="s">
        <v>13</v>
      </c>
      <c r="B63" s="3"/>
      <c r="C63" s="3"/>
      <c r="D63" s="6"/>
      <c r="F63" s="6" t="s">
        <v>70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>
        <f>COUNTIF(B63:Q63,"&gt;  ")</f>
        <v>1</v>
      </c>
      <c r="S63" s="7">
        <v>2014</v>
      </c>
      <c r="T63" s="7">
        <v>2014</v>
      </c>
    </row>
    <row r="64" spans="1:24" ht="18" hidden="1" x14ac:dyDescent="0.4">
      <c r="A64" s="19" t="s">
        <v>104</v>
      </c>
      <c r="L64" s="6" t="s">
        <v>70</v>
      </c>
      <c r="M64" s="6"/>
      <c r="N64" s="6"/>
      <c r="O64" s="6"/>
      <c r="P64" s="6"/>
      <c r="Q64" s="6"/>
      <c r="R64">
        <f>COUNTIF(B64:Q64,"&gt;  ")</f>
        <v>1</v>
      </c>
      <c r="S64" s="7">
        <v>2022</v>
      </c>
      <c r="T64">
        <v>2022</v>
      </c>
    </row>
    <row r="65" spans="1:24" ht="18" hidden="1" x14ac:dyDescent="0.4">
      <c r="A65" s="3" t="s">
        <v>79</v>
      </c>
      <c r="B65" s="6"/>
      <c r="C65" s="3"/>
      <c r="D65" s="6"/>
      <c r="E65" s="6"/>
      <c r="F65" s="3"/>
      <c r="G65" s="6"/>
      <c r="H65" s="6"/>
      <c r="I65" s="6"/>
      <c r="J65" s="6" t="s">
        <v>70</v>
      </c>
      <c r="K65" s="6"/>
      <c r="L65" s="6"/>
      <c r="M65" s="6"/>
      <c r="N65" s="6"/>
      <c r="O65" s="6"/>
      <c r="P65" s="6"/>
      <c r="Q65" s="6"/>
      <c r="R65">
        <f>COUNTIF(B65:Q65,"&gt;  ")</f>
        <v>1</v>
      </c>
      <c r="S65" s="7">
        <v>2018</v>
      </c>
      <c r="T65" s="7">
        <v>2018</v>
      </c>
    </row>
    <row r="66" spans="1:24" ht="18" hidden="1" x14ac:dyDescent="0.4">
      <c r="A66" s="3" t="s">
        <v>83</v>
      </c>
      <c r="B66" s="6"/>
      <c r="C66" s="3"/>
      <c r="D66" s="6"/>
      <c r="E66" s="6"/>
      <c r="F66" s="3"/>
      <c r="G66" s="6"/>
      <c r="H66" s="6"/>
      <c r="I66" s="6"/>
      <c r="J66" s="6" t="s">
        <v>70</v>
      </c>
      <c r="K66" s="6"/>
      <c r="L66" s="6"/>
      <c r="M66" s="6"/>
      <c r="N66" s="6"/>
      <c r="O66" s="6"/>
      <c r="P66" s="6"/>
      <c r="Q66" s="6"/>
      <c r="R66">
        <f>COUNTIF(B66:Q66,"&gt;  ")</f>
        <v>1</v>
      </c>
      <c r="S66" s="7">
        <v>2018</v>
      </c>
      <c r="T66" s="7">
        <v>2018</v>
      </c>
      <c r="X66" s="19"/>
    </row>
    <row r="67" spans="1:24" ht="18" hidden="1" x14ac:dyDescent="0.4">
      <c r="A67" s="3" t="s">
        <v>39</v>
      </c>
      <c r="B67" s="3"/>
      <c r="C67" s="3"/>
      <c r="F67" s="6" t="s">
        <v>70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>
        <f>COUNTIF(B67:Q67,"&gt;  ")</f>
        <v>1</v>
      </c>
      <c r="S67" s="7">
        <v>2014</v>
      </c>
      <c r="T67" s="7">
        <v>2014</v>
      </c>
    </row>
    <row r="68" spans="1:24" ht="18" hidden="1" x14ac:dyDescent="0.4">
      <c r="A68" s="3" t="s">
        <v>93</v>
      </c>
      <c r="B68" s="3"/>
      <c r="C68" s="3"/>
      <c r="F68" s="6"/>
      <c r="G68" s="3"/>
      <c r="H68" s="3"/>
      <c r="I68" s="3"/>
      <c r="J68" s="3"/>
      <c r="K68" s="6" t="s">
        <v>70</v>
      </c>
      <c r="L68" s="3"/>
      <c r="M68" s="3"/>
      <c r="N68" s="3"/>
      <c r="O68" s="3"/>
      <c r="P68" s="3"/>
      <c r="Q68" s="3"/>
      <c r="R68">
        <f>COUNTIF(B68:Q68,"&gt;  ")</f>
        <v>1</v>
      </c>
      <c r="S68" s="7">
        <v>2019</v>
      </c>
      <c r="T68" s="7">
        <v>2019</v>
      </c>
      <c r="X68" s="19"/>
    </row>
    <row r="69" spans="1:24" ht="18" hidden="1" x14ac:dyDescent="0.4">
      <c r="A69" s="3" t="s">
        <v>17</v>
      </c>
      <c r="B69" s="6" t="s">
        <v>70</v>
      </c>
      <c r="C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>
        <f>COUNTIF(B69:Q69,"&gt;  ")</f>
        <v>1</v>
      </c>
      <c r="S69" s="7">
        <v>2010</v>
      </c>
      <c r="T69" s="7">
        <v>2010</v>
      </c>
      <c r="W69" s="19"/>
      <c r="X69" s="19"/>
    </row>
    <row r="70" spans="1:24" ht="18" hidden="1" x14ac:dyDescent="0.4">
      <c r="A70" s="3" t="s">
        <v>92</v>
      </c>
      <c r="B70" s="6"/>
      <c r="C70" s="6"/>
      <c r="F70" s="6"/>
      <c r="G70" s="6"/>
      <c r="H70" s="3"/>
      <c r="I70" s="6"/>
      <c r="J70" s="6"/>
      <c r="K70" s="6" t="s">
        <v>70</v>
      </c>
      <c r="L70" s="3"/>
      <c r="M70" s="3"/>
      <c r="N70" s="3"/>
      <c r="O70" s="3"/>
      <c r="P70" s="3"/>
      <c r="Q70" s="3"/>
      <c r="R70">
        <f>COUNTIF(B70:Q70,"&gt;  ")</f>
        <v>1</v>
      </c>
      <c r="S70" s="7">
        <v>2019</v>
      </c>
      <c r="T70" s="7">
        <v>2019</v>
      </c>
      <c r="X70" s="19"/>
    </row>
    <row r="71" spans="1:24" ht="18" hidden="1" x14ac:dyDescent="0.4">
      <c r="A71" s="19" t="s">
        <v>105</v>
      </c>
      <c r="L71" s="6" t="s">
        <v>70</v>
      </c>
      <c r="M71" s="6"/>
      <c r="N71" s="6"/>
      <c r="O71" s="6"/>
      <c r="P71" s="6"/>
      <c r="Q71" s="6"/>
      <c r="R71">
        <f>COUNTIF(B71:Q71,"&gt;  ")</f>
        <v>1</v>
      </c>
      <c r="S71" s="7">
        <v>2022</v>
      </c>
      <c r="T71">
        <v>2022</v>
      </c>
    </row>
    <row r="72" spans="1:24" ht="18" hidden="1" x14ac:dyDescent="0.4">
      <c r="A72" s="19" t="s">
        <v>106</v>
      </c>
      <c r="L72" s="6" t="s">
        <v>70</v>
      </c>
      <c r="M72" s="6"/>
      <c r="N72" s="6"/>
      <c r="O72" s="6"/>
      <c r="P72" s="6"/>
      <c r="Q72" s="6"/>
      <c r="R72">
        <f>COUNTIF(B72:Q72,"&gt;  ")</f>
        <v>1</v>
      </c>
      <c r="S72" s="7">
        <v>2022</v>
      </c>
      <c r="T72">
        <v>2022</v>
      </c>
    </row>
    <row r="73" spans="1:24" ht="18" hidden="1" x14ac:dyDescent="0.4">
      <c r="A73" s="19" t="s">
        <v>107</v>
      </c>
      <c r="L73" s="6" t="s">
        <v>70</v>
      </c>
      <c r="M73" s="6"/>
      <c r="N73" s="6"/>
      <c r="O73" s="6"/>
      <c r="P73" s="6"/>
      <c r="Q73" s="6"/>
      <c r="R73">
        <f>COUNTIF(B73:Q73,"&gt;  ")</f>
        <v>1</v>
      </c>
      <c r="S73" s="7">
        <v>2022</v>
      </c>
      <c r="T73">
        <v>2022</v>
      </c>
    </row>
    <row r="74" spans="1:24" ht="18" hidden="1" x14ac:dyDescent="0.4">
      <c r="A74" t="s">
        <v>58</v>
      </c>
      <c r="B74" s="3"/>
      <c r="C74" s="3"/>
      <c r="D74" s="6" t="s">
        <v>70</v>
      </c>
      <c r="F74" s="3"/>
      <c r="G74" s="3"/>
      <c r="R74">
        <f>COUNTIF(B74:Q74,"&gt;  ")</f>
        <v>1</v>
      </c>
      <c r="S74" s="7">
        <v>2012</v>
      </c>
      <c r="T74" s="7">
        <v>2012</v>
      </c>
    </row>
    <row r="75" spans="1:24" ht="18" hidden="1" x14ac:dyDescent="0.4">
      <c r="A75" s="19" t="s">
        <v>108</v>
      </c>
      <c r="L75" s="6" t="s">
        <v>70</v>
      </c>
      <c r="M75" s="6"/>
      <c r="N75" s="6"/>
      <c r="O75" s="6"/>
      <c r="P75" s="6"/>
      <c r="Q75" s="6"/>
      <c r="R75">
        <f>COUNTIF(B75:Q75,"&gt;  ")</f>
        <v>1</v>
      </c>
      <c r="S75" s="7">
        <v>2022</v>
      </c>
      <c r="T75">
        <v>2022</v>
      </c>
    </row>
    <row r="76" spans="1:24" ht="18" hidden="1" x14ac:dyDescent="0.4">
      <c r="A76" s="19" t="s">
        <v>109</v>
      </c>
      <c r="L76" s="6" t="s">
        <v>70</v>
      </c>
      <c r="M76" s="6"/>
      <c r="N76" s="6"/>
      <c r="O76" s="6"/>
      <c r="P76" s="6"/>
      <c r="Q76" s="6"/>
      <c r="R76">
        <f>COUNTIF(B76:Q76,"&gt;  ")</f>
        <v>1</v>
      </c>
      <c r="S76" s="7">
        <v>2022</v>
      </c>
      <c r="T76">
        <v>2022</v>
      </c>
    </row>
    <row r="77" spans="1:24" ht="18" hidden="1" x14ac:dyDescent="0.4">
      <c r="A77" t="s">
        <v>54</v>
      </c>
      <c r="B77" s="3"/>
      <c r="C77" s="3"/>
      <c r="E77" s="6" t="s">
        <v>70</v>
      </c>
      <c r="F77" s="3"/>
      <c r="R77">
        <f>COUNTIF(B77:Q77,"&gt;  ")</f>
        <v>1</v>
      </c>
      <c r="S77" s="7">
        <v>2013</v>
      </c>
      <c r="T77" s="7">
        <v>2013</v>
      </c>
      <c r="W77" s="19"/>
      <c r="X77" s="19"/>
    </row>
    <row r="78" spans="1:24" ht="18" hidden="1" x14ac:dyDescent="0.4">
      <c r="A78" t="s">
        <v>56</v>
      </c>
      <c r="B78" s="3"/>
      <c r="C78" s="3"/>
      <c r="D78" s="6" t="s">
        <v>70</v>
      </c>
      <c r="F78" s="3"/>
      <c r="R78">
        <f>COUNTIF(B78:Q78,"&gt;  ")</f>
        <v>1</v>
      </c>
      <c r="S78" s="7">
        <v>2012</v>
      </c>
      <c r="T78" s="7">
        <v>2012</v>
      </c>
      <c r="W78" s="19"/>
      <c r="X78" s="19"/>
    </row>
    <row r="79" spans="1:24" ht="18" hidden="1" x14ac:dyDescent="0.4">
      <c r="A79" t="s">
        <v>67</v>
      </c>
      <c r="B79" s="3"/>
      <c r="C79" s="3"/>
      <c r="F79" s="3"/>
      <c r="H79" s="6" t="s">
        <v>70</v>
      </c>
      <c r="I79" s="6"/>
      <c r="J79" s="6"/>
      <c r="K79" s="6"/>
      <c r="L79" s="6"/>
      <c r="M79" s="6"/>
      <c r="N79" s="6"/>
      <c r="O79" s="6"/>
      <c r="P79" s="6"/>
      <c r="Q79" s="6"/>
      <c r="R79">
        <f>COUNTIF(B79:Q79,"&gt;  ")</f>
        <v>1</v>
      </c>
      <c r="S79" s="7">
        <v>2016</v>
      </c>
      <c r="T79" s="7">
        <v>2016</v>
      </c>
      <c r="X79" s="19"/>
    </row>
    <row r="80" spans="1:24" ht="18" hidden="1" x14ac:dyDescent="0.4">
      <c r="A80" s="3" t="s">
        <v>35</v>
      </c>
      <c r="B80" s="3"/>
      <c r="C80" s="6" t="s">
        <v>70</v>
      </c>
      <c r="D80" s="6" t="s">
        <v>72</v>
      </c>
      <c r="E80" s="6" t="s">
        <v>72</v>
      </c>
      <c r="F80" s="3"/>
      <c r="R80">
        <f>COUNTIF(B80:Q80,"&gt;  ")</f>
        <v>1</v>
      </c>
      <c r="S80" s="7">
        <v>2011</v>
      </c>
      <c r="T80" s="7">
        <v>2011</v>
      </c>
      <c r="W80" s="19"/>
      <c r="X80" s="19"/>
    </row>
    <row r="81" spans="1:24" ht="18" hidden="1" x14ac:dyDescent="0.4">
      <c r="A81" s="3" t="s">
        <v>124</v>
      </c>
      <c r="B81" s="6"/>
      <c r="C81" s="6"/>
      <c r="D81" s="6"/>
      <c r="F81" s="6"/>
      <c r="G81" s="6"/>
      <c r="H81" s="6"/>
      <c r="I81" s="6"/>
      <c r="J81" s="6"/>
      <c r="K81" s="6"/>
      <c r="L81" s="6"/>
      <c r="M81" s="6"/>
      <c r="N81" s="6" t="s">
        <v>70</v>
      </c>
      <c r="O81" s="6"/>
      <c r="P81" s="6"/>
      <c r="Q81" s="6"/>
      <c r="R81">
        <f>COUNTIF(B81:Q81,"&gt;  ")</f>
        <v>1</v>
      </c>
      <c r="S81" s="7">
        <v>2024</v>
      </c>
      <c r="T81">
        <v>2024</v>
      </c>
    </row>
    <row r="82" spans="1:24" ht="18" hidden="1" x14ac:dyDescent="0.4">
      <c r="A82" s="3" t="s">
        <v>119</v>
      </c>
      <c r="B82" s="6"/>
      <c r="C82" s="6"/>
      <c r="D82" s="6"/>
      <c r="F82" s="6"/>
      <c r="G82" s="6"/>
      <c r="H82" s="6"/>
      <c r="I82" s="6"/>
      <c r="J82" s="6"/>
      <c r="K82" s="6"/>
      <c r="L82" s="6"/>
      <c r="M82" s="6" t="s">
        <v>70</v>
      </c>
      <c r="N82" s="6"/>
      <c r="O82" s="6"/>
      <c r="P82" s="6"/>
      <c r="Q82" s="6"/>
      <c r="R82">
        <f>COUNTIF(B82:Q82,"&gt;  ")</f>
        <v>1</v>
      </c>
      <c r="S82" s="7">
        <v>2023</v>
      </c>
      <c r="T82">
        <v>2023</v>
      </c>
      <c r="X82" s="19"/>
    </row>
    <row r="83" spans="1:24" ht="18" hidden="1" x14ac:dyDescent="0.4">
      <c r="A83" s="3" t="s">
        <v>75</v>
      </c>
      <c r="B83" s="6"/>
      <c r="C83" s="6"/>
      <c r="D83" s="6"/>
      <c r="F83" s="6"/>
      <c r="G83" s="6"/>
      <c r="H83" s="6"/>
      <c r="I83" s="6" t="s">
        <v>70</v>
      </c>
      <c r="J83" s="6"/>
      <c r="K83" s="6"/>
      <c r="L83" s="6"/>
      <c r="M83" s="6"/>
      <c r="N83" s="6"/>
      <c r="O83" s="6"/>
      <c r="P83" s="6"/>
      <c r="Q83" s="6"/>
      <c r="R83">
        <f>COUNTIF(B83:Q83,"&gt;  ")</f>
        <v>1</v>
      </c>
      <c r="S83" s="7">
        <v>2017</v>
      </c>
      <c r="T83" s="7">
        <v>2017</v>
      </c>
      <c r="X83" s="19"/>
    </row>
    <row r="84" spans="1:24" ht="18" hidden="1" x14ac:dyDescent="0.4">
      <c r="A84" s="3" t="s">
        <v>20</v>
      </c>
      <c r="B84" s="6" t="s">
        <v>70</v>
      </c>
      <c r="C84" s="3"/>
      <c r="F84" s="3"/>
      <c r="R84">
        <f>COUNTIF(B84:Q84,"&gt;  ")</f>
        <v>1</v>
      </c>
      <c r="S84" s="7">
        <v>2010</v>
      </c>
      <c r="T84" s="7">
        <v>2010</v>
      </c>
    </row>
    <row r="85" spans="1:24" ht="18" hidden="1" x14ac:dyDescent="0.4">
      <c r="A85" s="3" t="s">
        <v>27</v>
      </c>
      <c r="B85" s="6" t="s">
        <v>70</v>
      </c>
      <c r="C85" s="3"/>
      <c r="F85" s="3"/>
      <c r="R85">
        <f>COUNTIF(B85:Q85,"&gt;  ")</f>
        <v>1</v>
      </c>
      <c r="S85" s="7">
        <v>2010</v>
      </c>
      <c r="T85" s="7">
        <v>2010</v>
      </c>
    </row>
    <row r="86" spans="1:24" ht="18" hidden="1" x14ac:dyDescent="0.4">
      <c r="A86" s="3" t="s">
        <v>28</v>
      </c>
      <c r="B86" s="6" t="s">
        <v>70</v>
      </c>
      <c r="C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>
        <f>COUNTIF(B86:Q86,"&gt;  ")</f>
        <v>1</v>
      </c>
      <c r="S86" s="7">
        <v>2010</v>
      </c>
      <c r="T86" s="7">
        <v>2010</v>
      </c>
    </row>
    <row r="87" spans="1:24" ht="18" hidden="1" x14ac:dyDescent="0.4">
      <c r="A87" s="3" t="s">
        <v>31</v>
      </c>
      <c r="B87" s="3"/>
      <c r="C87" s="3"/>
      <c r="E87" s="6" t="s">
        <v>70</v>
      </c>
      <c r="F87" s="3"/>
      <c r="G87" s="3"/>
      <c r="H87" s="6"/>
      <c r="I87" s="6"/>
      <c r="J87" s="6"/>
      <c r="K87" s="6"/>
      <c r="L87" s="6"/>
      <c r="M87" s="6"/>
      <c r="N87" s="6"/>
      <c r="O87" s="6"/>
      <c r="P87" s="6"/>
      <c r="Q87" s="6"/>
      <c r="R87">
        <f>COUNTIF(B87:Q87,"&gt;  ")</f>
        <v>1</v>
      </c>
      <c r="S87" s="7">
        <v>2013</v>
      </c>
      <c r="T87" s="7">
        <v>2013</v>
      </c>
    </row>
    <row r="88" spans="1:24" ht="18" hidden="1" x14ac:dyDescent="0.4">
      <c r="A88" t="s">
        <v>50</v>
      </c>
      <c r="B88" s="3"/>
      <c r="C88" s="3"/>
      <c r="E88" s="6" t="s">
        <v>70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>
        <f>COUNTIF(B88:Q88,"&gt;  ")</f>
        <v>1</v>
      </c>
      <c r="S88" s="7">
        <v>2013</v>
      </c>
      <c r="T88" s="7">
        <v>2013</v>
      </c>
    </row>
    <row r="89" spans="1:24" ht="18" hidden="1" x14ac:dyDescent="0.4">
      <c r="A89" s="19" t="s">
        <v>110</v>
      </c>
      <c r="L89" s="6" t="s">
        <v>70</v>
      </c>
      <c r="M89" s="6"/>
      <c r="N89" s="6"/>
      <c r="O89" s="6"/>
      <c r="P89" s="6"/>
      <c r="Q89" s="6"/>
      <c r="R89">
        <f>COUNTIF(B89:Q89,"&gt;  ")</f>
        <v>1</v>
      </c>
      <c r="S89" s="7">
        <v>2022</v>
      </c>
      <c r="T89">
        <v>2022</v>
      </c>
    </row>
    <row r="90" spans="1:24" ht="18" hidden="1" x14ac:dyDescent="0.4">
      <c r="A90" s="3" t="s">
        <v>86</v>
      </c>
      <c r="B90" s="3"/>
      <c r="C90" s="6"/>
      <c r="D90" s="6"/>
      <c r="E90" s="6"/>
      <c r="F90" s="6"/>
      <c r="G90" s="6"/>
      <c r="H90" s="3"/>
      <c r="I90" s="3"/>
      <c r="J90" s="6" t="s">
        <v>70</v>
      </c>
      <c r="K90" s="3"/>
      <c r="L90" s="3"/>
      <c r="M90" s="3"/>
      <c r="N90" s="3"/>
      <c r="O90" s="3"/>
      <c r="P90" s="3"/>
      <c r="Q90" s="3"/>
      <c r="R90">
        <f>COUNTIF(B90:Q90,"&gt;  ")</f>
        <v>1</v>
      </c>
      <c r="S90" s="7">
        <v>2018</v>
      </c>
      <c r="T90" s="7">
        <v>2018</v>
      </c>
    </row>
    <row r="91" spans="1:24" ht="18" hidden="1" x14ac:dyDescent="0.4">
      <c r="A91" s="3" t="s">
        <v>44</v>
      </c>
      <c r="B91" s="3"/>
      <c r="C91" s="6"/>
      <c r="D91" s="6" t="s">
        <v>72</v>
      </c>
      <c r="E91" s="6" t="s">
        <v>72</v>
      </c>
      <c r="F91" s="6" t="s">
        <v>72</v>
      </c>
      <c r="G91" s="6" t="s">
        <v>70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>
        <f>COUNTIF(B91:Q91,"&gt;  ")</f>
        <v>1</v>
      </c>
      <c r="S91" s="7">
        <v>2015</v>
      </c>
      <c r="T91" s="7">
        <v>2015</v>
      </c>
    </row>
    <row r="92" spans="1:24" ht="18" hidden="1" x14ac:dyDescent="0.4">
      <c r="A92" t="s">
        <v>53</v>
      </c>
      <c r="B92" s="3"/>
      <c r="C92" s="3"/>
      <c r="E92" s="6" t="s">
        <v>70</v>
      </c>
      <c r="F92" s="3"/>
      <c r="G92" s="6" t="s">
        <v>72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>
        <f>COUNTIF(B92:Q92,"&gt;  ")</f>
        <v>1</v>
      </c>
      <c r="S92" s="7">
        <v>2013</v>
      </c>
      <c r="T92" s="7">
        <v>2013</v>
      </c>
      <c r="X92" s="19"/>
    </row>
    <row r="93" spans="1:24" ht="18" hidden="1" x14ac:dyDescent="0.4">
      <c r="A93" t="s">
        <v>52</v>
      </c>
      <c r="B93" s="3"/>
      <c r="C93" s="3"/>
      <c r="E93" s="6" t="s">
        <v>70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>
        <f>COUNTIF(B93:Q93,"&gt;  ")</f>
        <v>1</v>
      </c>
      <c r="S93" s="7">
        <v>2013</v>
      </c>
      <c r="T93" s="7">
        <v>2013</v>
      </c>
    </row>
    <row r="94" spans="1:24" ht="18" hidden="1" x14ac:dyDescent="0.4">
      <c r="A94" s="19" t="s">
        <v>113</v>
      </c>
      <c r="L94" s="6" t="s">
        <v>70</v>
      </c>
      <c r="M94" s="6"/>
      <c r="N94" s="6"/>
      <c r="O94" s="6"/>
      <c r="P94" s="6"/>
      <c r="Q94" s="6"/>
      <c r="R94">
        <f>COUNTIF(B94:Q94,"&gt;  ")</f>
        <v>1</v>
      </c>
      <c r="S94" s="7">
        <v>2022</v>
      </c>
      <c r="T94">
        <v>2022</v>
      </c>
    </row>
    <row r="95" spans="1:24" ht="18" hidden="1" x14ac:dyDescent="0.4">
      <c r="A95" t="s">
        <v>123</v>
      </c>
      <c r="B95" s="3"/>
      <c r="C95" s="3"/>
      <c r="D95" s="6"/>
      <c r="E95" s="6"/>
      <c r="F95" s="6"/>
      <c r="G95" s="6"/>
      <c r="H95" s="6"/>
      <c r="I95" s="6"/>
      <c r="J95" s="6"/>
      <c r="K95" s="6"/>
      <c r="L95" s="6"/>
      <c r="M95" s="6"/>
      <c r="N95" s="6" t="s">
        <v>70</v>
      </c>
      <c r="O95" s="6"/>
      <c r="P95" s="6"/>
      <c r="Q95" s="6"/>
      <c r="R95">
        <f>COUNTIF(B95:Q95,"&gt;  ")</f>
        <v>1</v>
      </c>
      <c r="S95" s="7">
        <v>2024</v>
      </c>
      <c r="T95">
        <v>2024</v>
      </c>
      <c r="X95" s="19"/>
    </row>
    <row r="96" spans="1:24" ht="18" hidden="1" x14ac:dyDescent="0.4">
      <c r="A96" s="3" t="s">
        <v>43</v>
      </c>
      <c r="B96" s="6" t="s">
        <v>71</v>
      </c>
      <c r="C96" s="6" t="s">
        <v>72</v>
      </c>
      <c r="D96" s="6" t="s">
        <v>72</v>
      </c>
      <c r="F96" s="3"/>
      <c r="G96" s="6" t="s">
        <v>70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>
        <f>COUNTIF(B96:Q96,"&gt;  ")</f>
        <v>1</v>
      </c>
      <c r="S96" s="7">
        <v>2015</v>
      </c>
      <c r="T96" s="7">
        <v>2015</v>
      </c>
    </row>
    <row r="97" spans="1:24" ht="18" hidden="1" x14ac:dyDescent="0.4">
      <c r="A97" s="3" t="s">
        <v>89</v>
      </c>
      <c r="B97" s="6"/>
      <c r="C97" s="6"/>
      <c r="D97" s="6"/>
      <c r="F97" s="3"/>
      <c r="G97" s="6"/>
      <c r="H97" s="3"/>
      <c r="I97" s="3"/>
      <c r="J97" s="3"/>
      <c r="K97" s="6" t="s">
        <v>70</v>
      </c>
      <c r="L97" s="3"/>
      <c r="M97" s="3"/>
      <c r="N97" s="3"/>
      <c r="O97" s="3"/>
      <c r="P97" s="3"/>
      <c r="Q97" s="3"/>
      <c r="R97">
        <f>COUNTIF(B97:Q97,"&gt;  ")</f>
        <v>1</v>
      </c>
      <c r="S97" s="7">
        <v>2019</v>
      </c>
      <c r="T97" s="7">
        <v>2019</v>
      </c>
      <c r="X97" s="19"/>
    </row>
    <row r="98" spans="1:24" ht="18" hidden="1" x14ac:dyDescent="0.4">
      <c r="A98" s="3" t="s">
        <v>128</v>
      </c>
      <c r="B98" s="6"/>
      <c r="C98" s="6"/>
      <c r="D98" s="6"/>
      <c r="F98" s="3"/>
      <c r="G98" s="6"/>
      <c r="H98" s="3"/>
      <c r="I98" s="3"/>
      <c r="J98" s="3"/>
      <c r="K98" s="6"/>
      <c r="L98" s="3"/>
      <c r="M98" s="6"/>
      <c r="N98" s="6" t="s">
        <v>70</v>
      </c>
      <c r="O98" s="3"/>
      <c r="P98" s="3"/>
      <c r="Q98" s="3"/>
      <c r="R98">
        <f>COUNTIF(B98:Q98,"&gt;  ")</f>
        <v>1</v>
      </c>
      <c r="S98" s="7">
        <v>2023</v>
      </c>
      <c r="T98" s="7">
        <v>2024</v>
      </c>
      <c r="X98" s="19"/>
    </row>
    <row r="99" spans="1:24" ht="18" hidden="1" x14ac:dyDescent="0.4">
      <c r="A99" s="19" t="s">
        <v>114</v>
      </c>
      <c r="L99" s="6" t="s">
        <v>70</v>
      </c>
      <c r="M99" s="6"/>
      <c r="N99" s="6"/>
      <c r="O99" s="6"/>
      <c r="P99" s="6"/>
      <c r="Q99" s="6"/>
      <c r="R99">
        <f>COUNTIF(B99:Q99,"&gt;  ")</f>
        <v>1</v>
      </c>
      <c r="S99" s="7">
        <v>2022</v>
      </c>
      <c r="T99">
        <v>2022</v>
      </c>
      <c r="X99" s="19"/>
    </row>
    <row r="100" spans="1:24" ht="18" hidden="1" x14ac:dyDescent="0.4">
      <c r="A100" s="3" t="s">
        <v>47</v>
      </c>
      <c r="B100" s="3"/>
      <c r="C100" s="3"/>
      <c r="F100" s="3"/>
      <c r="G100" s="6" t="s">
        <v>70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>
        <f>COUNTIF(B100:Q100,"&gt;  ")</f>
        <v>1</v>
      </c>
      <c r="S100" s="7">
        <v>2015</v>
      </c>
      <c r="T100" s="7">
        <v>2015</v>
      </c>
    </row>
    <row r="101" spans="1:24" ht="18" hidden="1" x14ac:dyDescent="0.4">
      <c r="A101" t="s">
        <v>51</v>
      </c>
      <c r="B101" s="3"/>
      <c r="C101" s="3"/>
      <c r="E101" s="6" t="s">
        <v>70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>
        <f>COUNTIF(B101:Q101,"&gt;  ")</f>
        <v>1</v>
      </c>
      <c r="S101" s="7">
        <v>2013</v>
      </c>
      <c r="T101" s="7">
        <v>2013</v>
      </c>
    </row>
    <row r="102" spans="1:24" ht="18" hidden="1" x14ac:dyDescent="0.4">
      <c r="A102" s="3" t="s">
        <v>22</v>
      </c>
      <c r="B102" s="6" t="s">
        <v>70</v>
      </c>
      <c r="C102" s="6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>
        <f>COUNTIF(B102:Q102,"&gt;  ")</f>
        <v>1</v>
      </c>
      <c r="S102" s="7">
        <v>2010</v>
      </c>
      <c r="T102" s="7">
        <v>2010</v>
      </c>
    </row>
    <row r="103" spans="1:24" ht="18" hidden="1" x14ac:dyDescent="0.4">
      <c r="A103" s="3" t="s">
        <v>88</v>
      </c>
      <c r="B103" s="6"/>
      <c r="C103" s="6"/>
      <c r="F103" s="3"/>
      <c r="H103" s="3"/>
      <c r="I103" s="3"/>
      <c r="J103" s="6" t="s">
        <v>70</v>
      </c>
      <c r="K103" s="3"/>
      <c r="L103" s="3"/>
      <c r="M103" s="3"/>
      <c r="N103" s="3"/>
      <c r="O103" s="3"/>
      <c r="P103" s="3"/>
      <c r="Q103" s="3"/>
      <c r="R103">
        <f>COUNTIF(B103:Q103,"&gt;  ")</f>
        <v>1</v>
      </c>
      <c r="S103" s="7">
        <v>2018</v>
      </c>
      <c r="T103" s="7">
        <v>2018</v>
      </c>
    </row>
    <row r="104" spans="1:24" ht="18" hidden="1" x14ac:dyDescent="0.4">
      <c r="A104" t="s">
        <v>57</v>
      </c>
      <c r="B104" s="3"/>
      <c r="C104" s="3"/>
      <c r="D104" s="6" t="s">
        <v>70</v>
      </c>
      <c r="F104" s="3"/>
      <c r="R104">
        <f>COUNTIF(B104:Q104,"&gt;  ")</f>
        <v>1</v>
      </c>
      <c r="S104" s="7">
        <v>2012</v>
      </c>
      <c r="T104" s="7">
        <v>2012</v>
      </c>
    </row>
    <row r="105" spans="1:24" ht="18" hidden="1" x14ac:dyDescent="0.4">
      <c r="A105" s="19" t="s">
        <v>116</v>
      </c>
      <c r="L105" s="6" t="s">
        <v>70</v>
      </c>
      <c r="M105" s="6"/>
      <c r="N105" s="6"/>
      <c r="O105" s="6"/>
      <c r="P105" s="6"/>
      <c r="Q105" s="6"/>
      <c r="R105">
        <f>COUNTIF(B105:Q105,"&gt;  ")</f>
        <v>1</v>
      </c>
      <c r="S105" s="7">
        <v>2022</v>
      </c>
      <c r="T105">
        <v>2022</v>
      </c>
      <c r="X105" s="19"/>
    </row>
    <row r="106" spans="1:24" ht="18" hidden="1" x14ac:dyDescent="0.4">
      <c r="A106" t="s">
        <v>61</v>
      </c>
      <c r="B106" s="3"/>
      <c r="C106" s="3"/>
      <c r="D106" s="6" t="s">
        <v>70</v>
      </c>
      <c r="F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>
        <f>COUNTIF(B106:Q106,"&gt;  ")</f>
        <v>1</v>
      </c>
      <c r="S106" s="7">
        <v>2012</v>
      </c>
      <c r="T106" s="7">
        <v>2012</v>
      </c>
      <c r="X106" s="19"/>
    </row>
    <row r="107" spans="1:24" ht="18" hidden="1" x14ac:dyDescent="0.4">
      <c r="A107" s="19" t="s">
        <v>117</v>
      </c>
      <c r="L107" s="6" t="s">
        <v>70</v>
      </c>
      <c r="R107">
        <f>COUNTIF(B107:Q107,"&gt;  ")</f>
        <v>1</v>
      </c>
      <c r="S107" s="7">
        <v>2022</v>
      </c>
      <c r="T107">
        <v>2022</v>
      </c>
    </row>
    <row r="108" spans="1:24" ht="18" hidden="1" x14ac:dyDescent="0.4">
      <c r="A108" s="3" t="s">
        <v>33</v>
      </c>
      <c r="B108" s="3"/>
      <c r="C108" s="6" t="s">
        <v>70</v>
      </c>
      <c r="F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>
        <f>COUNTIF(B108:Q108,"&gt;  ")</f>
        <v>1</v>
      </c>
      <c r="S108" s="7">
        <v>2011</v>
      </c>
      <c r="T108" s="7">
        <v>2011</v>
      </c>
      <c r="X108" s="19"/>
    </row>
    <row r="109" spans="1:24" ht="18" hidden="1" x14ac:dyDescent="0.4">
      <c r="A109" s="3" t="s">
        <v>129</v>
      </c>
      <c r="B109" s="3"/>
      <c r="C109" s="6"/>
      <c r="F109" s="3"/>
      <c r="H109" s="3"/>
      <c r="I109" s="3"/>
      <c r="J109" s="3"/>
      <c r="K109" s="3"/>
      <c r="L109" s="3"/>
      <c r="M109" s="6" t="s">
        <v>70</v>
      </c>
      <c r="N109" s="3"/>
      <c r="O109" s="3"/>
      <c r="P109" s="3"/>
      <c r="Q109" s="3"/>
      <c r="R109">
        <f>COUNTIF(B109:Q109,"&gt;  ")</f>
        <v>1</v>
      </c>
      <c r="S109" s="7">
        <v>2023</v>
      </c>
      <c r="T109" s="7">
        <v>2023</v>
      </c>
    </row>
    <row r="110" spans="1:24" ht="18" hidden="1" x14ac:dyDescent="0.4">
      <c r="A110" t="s">
        <v>60</v>
      </c>
      <c r="B110" s="3"/>
      <c r="C110" s="3"/>
      <c r="D110" s="6" t="s">
        <v>70</v>
      </c>
      <c r="F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>
        <f>COUNTIF(B110:Q110,"&gt;  ")</f>
        <v>1</v>
      </c>
      <c r="S110" s="7">
        <v>2012</v>
      </c>
      <c r="T110" s="7">
        <v>2012</v>
      </c>
      <c r="X110" s="19"/>
    </row>
    <row r="111" spans="1:24" ht="18" hidden="1" x14ac:dyDescent="0.4">
      <c r="A111" s="3" t="s">
        <v>125</v>
      </c>
      <c r="B111" s="3"/>
      <c r="C111" s="3"/>
      <c r="E111" s="6"/>
      <c r="F111" s="3"/>
      <c r="G111" s="6"/>
      <c r="N111" s="6" t="s">
        <v>70</v>
      </c>
      <c r="R111">
        <f>COUNTIF(B111:Q111,"&gt;  ")</f>
        <v>1</v>
      </c>
      <c r="S111" s="7">
        <v>2024</v>
      </c>
      <c r="T111">
        <v>2024</v>
      </c>
    </row>
    <row r="112" spans="1:24" ht="18" hidden="1" x14ac:dyDescent="0.4">
      <c r="A112" s="3" t="s">
        <v>38</v>
      </c>
      <c r="F112" s="6" t="s">
        <v>70</v>
      </c>
      <c r="G112" s="3"/>
      <c r="R112">
        <f>COUNTIF(B112:Q112,"&gt;  ")</f>
        <v>1</v>
      </c>
      <c r="S112" s="7">
        <v>2014</v>
      </c>
      <c r="T112" s="7">
        <v>2014</v>
      </c>
    </row>
    <row r="113" spans="1:24" ht="18" hidden="1" x14ac:dyDescent="0.4">
      <c r="A113" s="3" t="s">
        <v>121</v>
      </c>
      <c r="F113" s="6"/>
      <c r="G113" s="3"/>
      <c r="M113" s="6" t="s">
        <v>70</v>
      </c>
      <c r="N113" s="6"/>
      <c r="O113" s="6"/>
      <c r="P113" s="6"/>
      <c r="Q113" s="6"/>
      <c r="R113">
        <f>COUNTIF(B113:Q113,"&gt;  ")</f>
        <v>1</v>
      </c>
      <c r="S113" s="7">
        <v>2023</v>
      </c>
      <c r="T113" s="7">
        <v>2023</v>
      </c>
      <c r="X113" s="19"/>
    </row>
    <row r="114" spans="1:24" ht="18" hidden="1" x14ac:dyDescent="0.4">
      <c r="A114" s="3" t="s">
        <v>45</v>
      </c>
      <c r="F114" s="3"/>
      <c r="G114" s="6" t="s">
        <v>70</v>
      </c>
      <c r="R114">
        <f>COUNTIF(B114:Q114,"&gt;  ")</f>
        <v>1</v>
      </c>
      <c r="S114" s="7">
        <v>2015</v>
      </c>
      <c r="T114" s="7">
        <v>2015</v>
      </c>
      <c r="X114" s="19"/>
    </row>
    <row r="115" spans="1:24" hidden="1" x14ac:dyDescent="0.35"/>
    <row r="116" spans="1:24" hidden="1" x14ac:dyDescent="0.35"/>
    <row r="117" spans="1:24" hidden="1" x14ac:dyDescent="0.35"/>
    <row r="118" spans="1:24" x14ac:dyDescent="0.35">
      <c r="R118" s="7">
        <f>SUM(R2:R117)</f>
        <v>312</v>
      </c>
      <c r="S118"/>
    </row>
    <row r="119" spans="1:24" x14ac:dyDescent="0.35">
      <c r="R119" s="7">
        <f>COUNTIF(R1:R116,"=1")</f>
        <v>58</v>
      </c>
      <c r="S119" t="s">
        <v>62</v>
      </c>
    </row>
    <row r="120" spans="1:24" x14ac:dyDescent="0.35">
      <c r="R120" s="7">
        <f>R118-R119</f>
        <v>254</v>
      </c>
      <c r="S120" t="s">
        <v>65</v>
      </c>
    </row>
    <row r="121" spans="1:24" hidden="1" x14ac:dyDescent="0.35">
      <c r="R121" s="7"/>
      <c r="S121"/>
    </row>
    <row r="122" spans="1:24" hidden="1" x14ac:dyDescent="0.35">
      <c r="R122" s="8">
        <f>R120/R118</f>
        <v>0.8141025641025641</v>
      </c>
      <c r="S122" t="s">
        <v>63</v>
      </c>
    </row>
    <row r="123" spans="1:24" hidden="1" x14ac:dyDescent="0.35">
      <c r="R123" s="8">
        <f>R119/R118</f>
        <v>0.1858974358974359</v>
      </c>
      <c r="S123" t="s">
        <v>64</v>
      </c>
    </row>
    <row r="124" spans="1:24" hidden="1" x14ac:dyDescent="0.35">
      <c r="R124" s="7"/>
      <c r="S124"/>
    </row>
    <row r="125" spans="1:24" hidden="1" x14ac:dyDescent="0.35">
      <c r="R125" s="8">
        <f>SUM(R122:R124)</f>
        <v>1</v>
      </c>
      <c r="S125"/>
    </row>
    <row r="126" spans="1:24" hidden="1" x14ac:dyDescent="0.35">
      <c r="R126" s="7"/>
      <c r="S126"/>
    </row>
    <row r="127" spans="1:24" hidden="1" x14ac:dyDescent="0.35">
      <c r="R127" s="7"/>
      <c r="S127"/>
    </row>
    <row r="128" spans="1:24" hidden="1" x14ac:dyDescent="0.35">
      <c r="R128" s="7"/>
      <c r="S128"/>
    </row>
  </sheetData>
  <autoFilter ref="A1:X128" xr:uid="{00000000-0001-0000-0100-000000000000}">
    <filterColumn colId="17">
      <customFilters>
        <customFilter operator="greaterThanOrEqual" val="5"/>
      </customFilters>
    </filterColumn>
  </autoFilter>
  <sortState xmlns:xlrd2="http://schemas.microsoft.com/office/spreadsheetml/2017/richdata2" ref="A2:T114">
    <sortCondition descending="1" ref="R2:R114"/>
    <sortCondition ref="A2:A114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E5BA-C265-41F9-A60C-2F7D95D9F67D}">
  <dimension ref="A1:P111"/>
  <sheetViews>
    <sheetView workbookViewId="0">
      <pane ySplit="1" topLeftCell="A2" activePane="bottomLeft" state="frozen"/>
      <selection pane="bottomLeft" activeCell="S14" sqref="S14"/>
    </sheetView>
  </sheetViews>
  <sheetFormatPr defaultColWidth="9.81640625" defaultRowHeight="14.5" x14ac:dyDescent="0.35"/>
  <cols>
    <col min="1" max="1" width="19.54296875" customWidth="1"/>
  </cols>
  <sheetData>
    <row r="1" spans="1:16" s="1" customFormat="1" x14ac:dyDescent="0.35">
      <c r="A1" s="1" t="s">
        <v>69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2022</v>
      </c>
      <c r="J1" s="1">
        <v>2023</v>
      </c>
      <c r="K1" s="1">
        <v>2024</v>
      </c>
      <c r="L1" s="2" t="s">
        <v>94</v>
      </c>
    </row>
    <row r="2" spans="1:16" ht="18" x14ac:dyDescent="0.4">
      <c r="A2" s="3" t="s">
        <v>3</v>
      </c>
      <c r="B2" s="6" t="s">
        <v>70</v>
      </c>
      <c r="C2" s="6" t="s">
        <v>70</v>
      </c>
      <c r="D2" s="6" t="s">
        <v>70</v>
      </c>
      <c r="E2" s="6" t="s">
        <v>70</v>
      </c>
      <c r="F2" s="6" t="s">
        <v>70</v>
      </c>
      <c r="G2" s="6" t="s">
        <v>70</v>
      </c>
      <c r="H2" s="6" t="s">
        <v>70</v>
      </c>
      <c r="I2" s="6" t="s">
        <v>70</v>
      </c>
      <c r="J2" s="6" t="s">
        <v>70</v>
      </c>
      <c r="K2" s="6" t="s">
        <v>70</v>
      </c>
      <c r="L2">
        <f>COUNTIF(B2:K2,"&gt;  ")</f>
        <v>10</v>
      </c>
      <c r="P2" s="19"/>
    </row>
    <row r="3" spans="1:16" ht="18" x14ac:dyDescent="0.4">
      <c r="A3" t="s">
        <v>10</v>
      </c>
      <c r="B3" s="6" t="s">
        <v>70</v>
      </c>
      <c r="C3" s="6" t="s">
        <v>70</v>
      </c>
      <c r="D3" s="6" t="s">
        <v>70</v>
      </c>
      <c r="E3" s="6" t="s">
        <v>70</v>
      </c>
      <c r="F3" s="6" t="s">
        <v>70</v>
      </c>
      <c r="G3" s="6" t="s">
        <v>70</v>
      </c>
      <c r="H3" s="6" t="s">
        <v>70</v>
      </c>
      <c r="I3" s="6" t="s">
        <v>70</v>
      </c>
      <c r="J3" s="6" t="s">
        <v>70</v>
      </c>
      <c r="K3" s="6" t="s">
        <v>70</v>
      </c>
      <c r="L3">
        <f>COUNTIF(B3:K3,"&gt;  ")</f>
        <v>10</v>
      </c>
      <c r="P3" s="19"/>
    </row>
    <row r="4" spans="1:16" ht="18" x14ac:dyDescent="0.4">
      <c r="A4" s="3" t="s">
        <v>9</v>
      </c>
      <c r="B4" s="6" t="s">
        <v>70</v>
      </c>
      <c r="C4" s="6" t="s">
        <v>70</v>
      </c>
      <c r="D4" s="6" t="s">
        <v>70</v>
      </c>
      <c r="E4" s="6" t="s">
        <v>70</v>
      </c>
      <c r="F4" s="6" t="s">
        <v>70</v>
      </c>
      <c r="G4" s="6" t="s">
        <v>70</v>
      </c>
      <c r="H4" s="6" t="s">
        <v>70</v>
      </c>
      <c r="I4" s="6" t="s">
        <v>70</v>
      </c>
      <c r="J4" s="6" t="s">
        <v>70</v>
      </c>
      <c r="K4" s="6"/>
      <c r="L4">
        <f>COUNTIF(B4:K4,"&gt;  ")</f>
        <v>9</v>
      </c>
    </row>
    <row r="5" spans="1:16" ht="18" x14ac:dyDescent="0.4">
      <c r="A5" t="s">
        <v>11</v>
      </c>
      <c r="B5" s="6" t="s">
        <v>70</v>
      </c>
      <c r="C5" s="6" t="s">
        <v>70</v>
      </c>
      <c r="D5" s="6" t="s">
        <v>70</v>
      </c>
      <c r="E5" s="6" t="s">
        <v>70</v>
      </c>
      <c r="F5" s="6" t="s">
        <v>70</v>
      </c>
      <c r="G5" s="6"/>
      <c r="H5" s="6" t="s">
        <v>70</v>
      </c>
      <c r="I5" s="6"/>
      <c r="J5" s="6" t="s">
        <v>70</v>
      </c>
      <c r="K5" s="6"/>
      <c r="L5">
        <f>COUNTIF(B5:K5,"&gt;  ")</f>
        <v>7</v>
      </c>
      <c r="P5" s="19"/>
    </row>
    <row r="6" spans="1:16" ht="18" x14ac:dyDescent="0.4">
      <c r="A6" t="s">
        <v>12</v>
      </c>
      <c r="B6" s="6" t="s">
        <v>70</v>
      </c>
      <c r="C6" s="6" t="s">
        <v>70</v>
      </c>
      <c r="D6" s="6" t="s">
        <v>70</v>
      </c>
      <c r="E6" s="6" t="s">
        <v>70</v>
      </c>
      <c r="F6" s="6" t="s">
        <v>70</v>
      </c>
      <c r="G6" s="6" t="s">
        <v>70</v>
      </c>
      <c r="H6" s="6" t="s">
        <v>70</v>
      </c>
      <c r="I6" s="6"/>
      <c r="J6" s="6"/>
      <c r="K6" s="6"/>
      <c r="L6">
        <f>COUNTIF(B6:K6,"&gt;  ")</f>
        <v>7</v>
      </c>
    </row>
    <row r="7" spans="1:16" ht="18" x14ac:dyDescent="0.4">
      <c r="A7" s="3" t="s">
        <v>15</v>
      </c>
      <c r="B7" s="6" t="s">
        <v>70</v>
      </c>
      <c r="C7" s="6" t="s">
        <v>70</v>
      </c>
      <c r="D7" s="6" t="s">
        <v>70</v>
      </c>
      <c r="E7" s="6" t="s">
        <v>70</v>
      </c>
      <c r="F7" s="6" t="s">
        <v>70</v>
      </c>
      <c r="G7" s="6"/>
      <c r="H7" s="6" t="s">
        <v>70</v>
      </c>
      <c r="I7" s="6"/>
      <c r="J7" s="6" t="s">
        <v>70</v>
      </c>
      <c r="K7" s="6"/>
      <c r="L7">
        <f>COUNTIF(B7:K7,"&gt;  ")</f>
        <v>7</v>
      </c>
      <c r="P7" s="19"/>
    </row>
    <row r="8" spans="1:16" ht="18" x14ac:dyDescent="0.4">
      <c r="A8" s="3" t="s">
        <v>40</v>
      </c>
      <c r="C8" s="6" t="s">
        <v>70</v>
      </c>
      <c r="D8" s="6" t="s">
        <v>70</v>
      </c>
      <c r="E8" s="6" t="s">
        <v>70</v>
      </c>
      <c r="F8" s="6" t="s">
        <v>70</v>
      </c>
      <c r="G8" s="6"/>
      <c r="H8" s="6" t="s">
        <v>70</v>
      </c>
      <c r="I8" s="6" t="s">
        <v>70</v>
      </c>
      <c r="J8" s="6"/>
      <c r="K8" s="6" t="s">
        <v>70</v>
      </c>
      <c r="L8">
        <f>COUNTIF(B8:K8,"&gt;  ")</f>
        <v>7</v>
      </c>
    </row>
    <row r="9" spans="1:16" ht="18" x14ac:dyDescent="0.4">
      <c r="A9" s="3" t="s">
        <v>1</v>
      </c>
      <c r="B9" s="6" t="s">
        <v>70</v>
      </c>
      <c r="C9" s="3"/>
      <c r="D9" s="6" t="s">
        <v>70</v>
      </c>
      <c r="E9" s="6" t="s">
        <v>70</v>
      </c>
      <c r="F9" s="6"/>
      <c r="G9" s="6" t="s">
        <v>70</v>
      </c>
      <c r="H9" s="6" t="s">
        <v>70</v>
      </c>
      <c r="I9" s="6" t="s">
        <v>70</v>
      </c>
      <c r="J9" s="6"/>
      <c r="K9" s="6"/>
      <c r="L9">
        <f>COUNTIF(B9:K9,"&gt;  ")</f>
        <v>6</v>
      </c>
    </row>
    <row r="10" spans="1:16" ht="18" x14ac:dyDescent="0.4">
      <c r="A10" s="3" t="s">
        <v>0</v>
      </c>
      <c r="C10" s="6" t="s">
        <v>70</v>
      </c>
      <c r="D10" s="6" t="s">
        <v>70</v>
      </c>
      <c r="E10" s="6" t="s">
        <v>70</v>
      </c>
      <c r="F10" s="6"/>
      <c r="G10" s="6" t="s">
        <v>70</v>
      </c>
      <c r="H10" s="6"/>
      <c r="I10" s="6" t="s">
        <v>70</v>
      </c>
      <c r="J10" s="6" t="s">
        <v>70</v>
      </c>
      <c r="K10" s="6"/>
      <c r="L10">
        <f>COUNTIF(B10:K10,"&gt;  ")</f>
        <v>6</v>
      </c>
      <c r="P10" s="19"/>
    </row>
    <row r="11" spans="1:16" ht="18" x14ac:dyDescent="0.4">
      <c r="A11" s="3" t="s">
        <v>68</v>
      </c>
      <c r="C11" s="3"/>
      <c r="D11" s="3"/>
      <c r="E11" s="6" t="s">
        <v>70</v>
      </c>
      <c r="F11" s="6" t="s">
        <v>70</v>
      </c>
      <c r="G11" s="6" t="s">
        <v>70</v>
      </c>
      <c r="H11" s="6" t="s">
        <v>70</v>
      </c>
      <c r="I11" s="6" t="s">
        <v>70</v>
      </c>
      <c r="J11" s="6"/>
      <c r="K11" s="6" t="s">
        <v>70</v>
      </c>
      <c r="L11">
        <f>COUNTIF(B11:K11,"&gt;  ")</f>
        <v>6</v>
      </c>
      <c r="P11" s="19"/>
    </row>
    <row r="12" spans="1:16" ht="18" x14ac:dyDescent="0.4">
      <c r="A12" s="3" t="s">
        <v>2</v>
      </c>
      <c r="B12" s="6" t="s">
        <v>70</v>
      </c>
      <c r="C12" s="6" t="s">
        <v>70</v>
      </c>
      <c r="D12" s="3"/>
      <c r="E12" s="6" t="s">
        <v>70</v>
      </c>
      <c r="F12" s="6" t="s">
        <v>70</v>
      </c>
      <c r="G12" s="6"/>
      <c r="H12" s="6" t="s">
        <v>70</v>
      </c>
      <c r="I12" s="6"/>
      <c r="J12" s="6" t="s">
        <v>70</v>
      </c>
      <c r="K12" s="6"/>
      <c r="L12">
        <f>COUNTIF(B12:K12,"&gt;  ")</f>
        <v>6</v>
      </c>
    </row>
    <row r="13" spans="1:16" ht="18" x14ac:dyDescent="0.4">
      <c r="A13" s="3" t="s">
        <v>6</v>
      </c>
      <c r="B13" s="6" t="s">
        <v>70</v>
      </c>
      <c r="C13" s="6" t="s">
        <v>70</v>
      </c>
      <c r="E13" s="6" t="s">
        <v>70</v>
      </c>
      <c r="F13" s="6" t="s">
        <v>70</v>
      </c>
      <c r="G13" s="6" t="s">
        <v>70</v>
      </c>
      <c r="H13" s="6"/>
      <c r="I13" s="6"/>
      <c r="J13" s="6"/>
      <c r="K13" s="6"/>
      <c r="L13">
        <f>COUNTIF(B13:K13,"&gt;  ")</f>
        <v>5</v>
      </c>
      <c r="P13" s="19"/>
    </row>
    <row r="14" spans="1:16" ht="18" x14ac:dyDescent="0.4">
      <c r="A14" s="3" t="s">
        <v>78</v>
      </c>
      <c r="C14" s="3"/>
      <c r="D14" s="6"/>
      <c r="E14" s="6"/>
      <c r="F14" s="6" t="s">
        <v>70</v>
      </c>
      <c r="G14" s="6" t="s">
        <v>70</v>
      </c>
      <c r="H14" s="6" t="s">
        <v>70</v>
      </c>
      <c r="I14" s="6" t="s">
        <v>70</v>
      </c>
      <c r="J14" s="6"/>
      <c r="K14" s="6" t="s">
        <v>70</v>
      </c>
      <c r="L14">
        <f>COUNTIF(B14:K14,"&gt;  ")</f>
        <v>5</v>
      </c>
      <c r="P14" s="19"/>
    </row>
    <row r="15" spans="1:16" ht="18" x14ac:dyDescent="0.4">
      <c r="A15" s="3" t="s">
        <v>48</v>
      </c>
      <c r="C15" s="3"/>
      <c r="D15" s="6" t="s">
        <v>70</v>
      </c>
      <c r="E15" s="6" t="s">
        <v>70</v>
      </c>
      <c r="F15" s="6" t="s">
        <v>70</v>
      </c>
      <c r="G15" s="6" t="s">
        <v>70</v>
      </c>
      <c r="H15" s="6"/>
      <c r="I15" s="6" t="s">
        <v>70</v>
      </c>
      <c r="J15" s="6"/>
      <c r="K15" s="6"/>
      <c r="L15">
        <f>COUNTIF(B15:K15,"&gt;  ")</f>
        <v>5</v>
      </c>
      <c r="P15" s="19"/>
    </row>
    <row r="16" spans="1:16" ht="18" x14ac:dyDescent="0.4">
      <c r="A16" s="3" t="s">
        <v>7</v>
      </c>
      <c r="C16" s="6" t="s">
        <v>70</v>
      </c>
      <c r="D16" s="6" t="s">
        <v>70</v>
      </c>
      <c r="E16" s="3"/>
      <c r="F16" s="6" t="s">
        <v>70</v>
      </c>
      <c r="G16" s="6" t="s">
        <v>70</v>
      </c>
      <c r="H16" s="3"/>
      <c r="I16" s="6" t="s">
        <v>70</v>
      </c>
      <c r="J16" s="6"/>
      <c r="K16" s="6"/>
      <c r="L16">
        <f>COUNTIF(B16:K16,"&gt;  ")</f>
        <v>5</v>
      </c>
    </row>
    <row r="17" spans="1:16" ht="18" x14ac:dyDescent="0.4">
      <c r="A17" s="3" t="s">
        <v>111</v>
      </c>
      <c r="B17" s="6" t="s">
        <v>70</v>
      </c>
      <c r="C17" s="6" t="s">
        <v>70</v>
      </c>
      <c r="D17" s="6" t="s">
        <v>70</v>
      </c>
      <c r="E17" s="3"/>
      <c r="F17" s="6" t="s">
        <v>70</v>
      </c>
      <c r="G17" s="3"/>
      <c r="H17" s="3"/>
      <c r="I17" s="6" t="s">
        <v>70</v>
      </c>
      <c r="J17" s="6"/>
      <c r="K17" s="6"/>
      <c r="L17">
        <f>COUNTIF(B17:K17,"&gt;  ")</f>
        <v>5</v>
      </c>
    </row>
    <row r="18" spans="1:16" ht="18" x14ac:dyDescent="0.4">
      <c r="A18" s="3" t="s">
        <v>77</v>
      </c>
      <c r="C18" s="3"/>
      <c r="D18" s="6"/>
      <c r="E18" s="3"/>
      <c r="F18" s="6" t="s">
        <v>70</v>
      </c>
      <c r="G18" s="6" t="s">
        <v>70</v>
      </c>
      <c r="H18" s="6" t="s">
        <v>70</v>
      </c>
      <c r="I18" s="6" t="s">
        <v>70</v>
      </c>
      <c r="J18" s="6" t="s">
        <v>70</v>
      </c>
      <c r="K18" s="6"/>
      <c r="L18">
        <f>COUNTIF(B18:K18,"&gt;  ")</f>
        <v>5</v>
      </c>
    </row>
    <row r="19" spans="1:16" ht="18" x14ac:dyDescent="0.4">
      <c r="A19" s="3" t="s">
        <v>5</v>
      </c>
      <c r="C19" s="6" t="s">
        <v>70</v>
      </c>
      <c r="D19" s="6" t="s">
        <v>70</v>
      </c>
      <c r="E19" s="6" t="s">
        <v>70</v>
      </c>
      <c r="F19" s="6" t="s">
        <v>70</v>
      </c>
      <c r="G19" s="6"/>
      <c r="H19" s="6" t="s">
        <v>70</v>
      </c>
      <c r="I19" s="6"/>
      <c r="J19" s="6"/>
      <c r="K19" s="6"/>
      <c r="L19">
        <f>COUNTIF(B19:K19,"&gt;  ")</f>
        <v>5</v>
      </c>
    </row>
    <row r="20" spans="1:16" ht="18" x14ac:dyDescent="0.4">
      <c r="A20" s="3" t="s">
        <v>8</v>
      </c>
      <c r="B20" s="6" t="s">
        <v>70</v>
      </c>
      <c r="C20" s="6" t="s">
        <v>70</v>
      </c>
      <c r="D20" s="6" t="s">
        <v>70</v>
      </c>
      <c r="E20" s="3"/>
      <c r="F20" s="6" t="s">
        <v>70</v>
      </c>
      <c r="G20" s="3"/>
      <c r="H20" s="3"/>
      <c r="I20" s="3"/>
      <c r="J20" s="3"/>
      <c r="K20" s="3"/>
      <c r="L20">
        <f>COUNTIF(B20:K20,"&gt;  ")</f>
        <v>4</v>
      </c>
      <c r="P20" s="19"/>
    </row>
    <row r="21" spans="1:16" ht="18" x14ac:dyDescent="0.4">
      <c r="A21" s="3" t="s">
        <v>46</v>
      </c>
      <c r="C21" s="3"/>
      <c r="D21" s="6" t="s">
        <v>70</v>
      </c>
      <c r="E21" s="6" t="s">
        <v>70</v>
      </c>
      <c r="F21" s="6" t="s">
        <v>70</v>
      </c>
      <c r="G21" s="6" t="s">
        <v>70</v>
      </c>
      <c r="H21" s="6"/>
      <c r="I21" s="6"/>
      <c r="J21" s="6"/>
      <c r="K21" s="6"/>
      <c r="L21">
        <f>COUNTIF(B21:K21,"&gt;  ")</f>
        <v>4</v>
      </c>
    </row>
    <row r="22" spans="1:16" ht="18" x14ac:dyDescent="0.4">
      <c r="A22" s="3" t="s">
        <v>81</v>
      </c>
      <c r="B22" s="6"/>
      <c r="C22" s="3"/>
      <c r="D22" s="6"/>
      <c r="E22" s="6"/>
      <c r="F22" s="6"/>
      <c r="G22" s="6" t="s">
        <v>70</v>
      </c>
      <c r="H22" s="6"/>
      <c r="I22" s="6" t="s">
        <v>70</v>
      </c>
      <c r="J22" s="6" t="s">
        <v>70</v>
      </c>
      <c r="K22" s="6" t="s">
        <v>70</v>
      </c>
      <c r="L22">
        <f>COUNTIF(B22:K22,"&gt;  ")</f>
        <v>4</v>
      </c>
    </row>
    <row r="23" spans="1:16" ht="18" x14ac:dyDescent="0.4">
      <c r="A23" t="s">
        <v>85</v>
      </c>
      <c r="B23" s="6"/>
      <c r="C23" s="6"/>
      <c r="D23" s="6"/>
      <c r="E23" s="6"/>
      <c r="F23" s="6"/>
      <c r="G23" s="6" t="s">
        <v>70</v>
      </c>
      <c r="H23" s="6" t="s">
        <v>70</v>
      </c>
      <c r="I23" s="6" t="s">
        <v>70</v>
      </c>
      <c r="J23" s="6" t="s">
        <v>70</v>
      </c>
      <c r="K23" s="6"/>
      <c r="L23">
        <f>COUNTIF(B23:K23,"&gt;  ")</f>
        <v>4</v>
      </c>
      <c r="P23" s="19"/>
    </row>
    <row r="24" spans="1:16" ht="18" x14ac:dyDescent="0.4">
      <c r="A24" s="3" t="s">
        <v>4</v>
      </c>
      <c r="B24" s="6" t="s">
        <v>70</v>
      </c>
      <c r="C24" s="6" t="s">
        <v>70</v>
      </c>
      <c r="D24" s="6" t="s">
        <v>70</v>
      </c>
      <c r="I24" s="6" t="s">
        <v>70</v>
      </c>
      <c r="J24" s="6"/>
      <c r="K24" s="6"/>
      <c r="L24">
        <f>COUNTIF(B24:K24,"&gt;  ")</f>
        <v>4</v>
      </c>
    </row>
    <row r="25" spans="1:16" ht="18" x14ac:dyDescent="0.4">
      <c r="A25" s="3" t="s">
        <v>34</v>
      </c>
      <c r="C25" s="6" t="s">
        <v>72</v>
      </c>
      <c r="D25" s="6" t="s">
        <v>70</v>
      </c>
      <c r="E25" s="6" t="s">
        <v>70</v>
      </c>
      <c r="F25" s="6" t="s">
        <v>70</v>
      </c>
      <c r="G25" s="6"/>
      <c r="H25" s="6"/>
      <c r="I25" s="6"/>
      <c r="J25" s="6"/>
      <c r="K25" s="6"/>
      <c r="L25">
        <f>COUNTIF(B25:K25,"&gt;  ")</f>
        <v>3</v>
      </c>
      <c r="P25" s="19"/>
    </row>
    <row r="26" spans="1:16" ht="18" x14ac:dyDescent="0.4">
      <c r="A26" s="3" t="s">
        <v>82</v>
      </c>
      <c r="C26" s="3"/>
      <c r="D26" s="6"/>
      <c r="E26" s="6"/>
      <c r="F26" s="6"/>
      <c r="G26" s="6" t="s">
        <v>70</v>
      </c>
      <c r="H26" s="6" t="s">
        <v>70</v>
      </c>
      <c r="I26" s="6"/>
      <c r="J26" s="6" t="s">
        <v>70</v>
      </c>
      <c r="K26" s="6"/>
      <c r="L26">
        <f>COUNTIF(B26:K26,"&gt;  ")</f>
        <v>3</v>
      </c>
    </row>
    <row r="27" spans="1:16" ht="18" x14ac:dyDescent="0.4">
      <c r="A27" s="3" t="s">
        <v>87</v>
      </c>
      <c r="C27" s="6"/>
      <c r="D27" s="6"/>
      <c r="E27" s="6"/>
      <c r="F27" s="6"/>
      <c r="G27" s="6" t="s">
        <v>70</v>
      </c>
      <c r="H27" s="6"/>
      <c r="I27" s="6"/>
      <c r="J27" s="6" t="s">
        <v>70</v>
      </c>
      <c r="K27" s="6" t="s">
        <v>70</v>
      </c>
      <c r="L27">
        <f>COUNTIF(B27:K27,"&gt;  ")</f>
        <v>3</v>
      </c>
    </row>
    <row r="28" spans="1:16" ht="18" x14ac:dyDescent="0.4">
      <c r="A28" s="3" t="s">
        <v>80</v>
      </c>
      <c r="C28" s="3"/>
      <c r="G28" s="6" t="s">
        <v>70</v>
      </c>
      <c r="H28" s="6" t="s">
        <v>70</v>
      </c>
      <c r="I28" s="6" t="s">
        <v>70</v>
      </c>
      <c r="J28" s="6"/>
      <c r="K28" s="6"/>
      <c r="L28">
        <f>COUNTIF(B28:K28,"&gt;  ")</f>
        <v>3</v>
      </c>
    </row>
    <row r="29" spans="1:16" ht="18" x14ac:dyDescent="0.4">
      <c r="A29" s="19" t="s">
        <v>112</v>
      </c>
      <c r="I29" s="6" t="s">
        <v>70</v>
      </c>
      <c r="J29" s="6" t="s">
        <v>70</v>
      </c>
      <c r="K29" s="6" t="s">
        <v>70</v>
      </c>
      <c r="L29">
        <f>COUNTIF(B29:K29,"&gt;  ")</f>
        <v>3</v>
      </c>
    </row>
    <row r="30" spans="1:16" ht="18" x14ac:dyDescent="0.4">
      <c r="A30" t="s">
        <v>41</v>
      </c>
      <c r="C30" s="3"/>
      <c r="D30" s="6" t="s">
        <v>70</v>
      </c>
      <c r="E30" s="6" t="s">
        <v>70</v>
      </c>
      <c r="F30" s="6" t="s">
        <v>70</v>
      </c>
      <c r="G30" s="6"/>
      <c r="H30" s="6"/>
      <c r="I30" s="6"/>
      <c r="J30" s="6"/>
      <c r="K30" s="6"/>
      <c r="L30">
        <f>COUNTIF(B30:K30,"&gt;  ")</f>
        <v>3</v>
      </c>
    </row>
    <row r="31" spans="1:16" ht="18" x14ac:dyDescent="0.4">
      <c r="A31" s="3" t="s">
        <v>16</v>
      </c>
      <c r="B31" s="6" t="s">
        <v>70</v>
      </c>
      <c r="C31" s="6" t="s">
        <v>70</v>
      </c>
      <c r="D31" s="6" t="s">
        <v>70</v>
      </c>
      <c r="E31" s="3"/>
      <c r="F31" s="3"/>
      <c r="G31" s="3"/>
      <c r="H31" s="3"/>
      <c r="I31" s="3"/>
      <c r="J31" s="3"/>
      <c r="K31" s="3"/>
      <c r="L31">
        <f>COUNTIF(B31:K31,"&gt;  ")</f>
        <v>3</v>
      </c>
    </row>
    <row r="32" spans="1:16" ht="18" x14ac:dyDescent="0.4">
      <c r="A32" s="3" t="s">
        <v>19</v>
      </c>
      <c r="C32" s="6" t="s">
        <v>70</v>
      </c>
      <c r="D32" s="3"/>
      <c r="H32" s="6" t="s">
        <v>70</v>
      </c>
      <c r="J32" s="6" t="s">
        <v>70</v>
      </c>
      <c r="K32" s="6"/>
      <c r="L32">
        <f>COUNTIF(B32:K32,"&gt;  ")</f>
        <v>3</v>
      </c>
    </row>
    <row r="33" spans="1:16" ht="18" x14ac:dyDescent="0.4">
      <c r="A33" t="s">
        <v>49</v>
      </c>
      <c r="B33" s="6" t="s">
        <v>70</v>
      </c>
      <c r="C33" s="3"/>
      <c r="D33" s="3"/>
      <c r="F33" s="6" t="s">
        <v>70</v>
      </c>
      <c r="K33" s="6" t="s">
        <v>70</v>
      </c>
      <c r="L33">
        <f>COUNTIF(B33:K33,"&gt;  ")</f>
        <v>3</v>
      </c>
    </row>
    <row r="34" spans="1:16" ht="18" x14ac:dyDescent="0.4">
      <c r="A34" s="19" t="s">
        <v>118</v>
      </c>
      <c r="I34" s="6"/>
      <c r="J34" s="6" t="s">
        <v>70</v>
      </c>
      <c r="K34" s="6" t="s">
        <v>70</v>
      </c>
      <c r="L34">
        <f>COUNTIF(B34:K34,"&gt;  ")</f>
        <v>2</v>
      </c>
    </row>
    <row r="35" spans="1:16" ht="18" x14ac:dyDescent="0.4">
      <c r="A35" s="3" t="s">
        <v>91</v>
      </c>
      <c r="B35" s="1"/>
      <c r="C35" s="3"/>
      <c r="H35" s="6" t="s">
        <v>70</v>
      </c>
      <c r="I35" s="6" t="s">
        <v>70</v>
      </c>
      <c r="J35" s="6"/>
      <c r="K35" s="6"/>
      <c r="L35">
        <f>COUNTIF(B35:K35,"&gt;  ")</f>
        <v>2</v>
      </c>
      <c r="P35" s="19"/>
    </row>
    <row r="36" spans="1:16" ht="18" x14ac:dyDescent="0.4">
      <c r="A36" s="3" t="s">
        <v>84</v>
      </c>
      <c r="C36" s="3"/>
      <c r="D36" s="6"/>
      <c r="E36" s="6"/>
      <c r="F36" s="6"/>
      <c r="G36" s="6" t="s">
        <v>70</v>
      </c>
      <c r="H36" s="6" t="s">
        <v>70</v>
      </c>
      <c r="I36" s="6"/>
      <c r="J36" s="6"/>
      <c r="K36" s="6"/>
      <c r="L36">
        <f>COUNTIF(B36:K36,"&gt;  ")</f>
        <v>2</v>
      </c>
      <c r="O36" s="19"/>
      <c r="P36" s="19"/>
    </row>
    <row r="37" spans="1:16" ht="18" x14ac:dyDescent="0.4">
      <c r="A37" s="3" t="s">
        <v>66</v>
      </c>
      <c r="C37" s="3"/>
      <c r="D37" s="3"/>
      <c r="E37" s="6" t="s">
        <v>70</v>
      </c>
      <c r="F37" s="6"/>
      <c r="G37" s="6" t="s">
        <v>70</v>
      </c>
      <c r="H37" s="6"/>
      <c r="I37" s="6"/>
      <c r="J37" s="6"/>
      <c r="K37" s="6"/>
      <c r="L37">
        <f>COUNTIF(B37:K37,"&gt;  ")</f>
        <v>2</v>
      </c>
      <c r="P37" s="19"/>
    </row>
    <row r="38" spans="1:16" ht="18" x14ac:dyDescent="0.4">
      <c r="A38" s="3" t="s">
        <v>122</v>
      </c>
      <c r="C38" s="6"/>
      <c r="D38" s="6"/>
      <c r="E38" s="6"/>
      <c r="F38" s="6"/>
      <c r="G38" s="6"/>
      <c r="H38" s="6"/>
      <c r="I38" s="6"/>
      <c r="J38" s="6" t="s">
        <v>70</v>
      </c>
      <c r="K38" s="6" t="s">
        <v>70</v>
      </c>
      <c r="L38">
        <f>COUNTIF(B38:K38,"&gt;  ")</f>
        <v>2</v>
      </c>
    </row>
    <row r="39" spans="1:16" ht="18" x14ac:dyDescent="0.4">
      <c r="A39" s="3" t="s">
        <v>74</v>
      </c>
      <c r="B39" s="6"/>
      <c r="C39" s="6"/>
      <c r="D39" s="6"/>
      <c r="E39" s="6"/>
      <c r="F39" s="6" t="s">
        <v>70</v>
      </c>
      <c r="G39" s="6" t="s">
        <v>70</v>
      </c>
      <c r="H39" s="6"/>
      <c r="I39" s="6"/>
      <c r="J39" s="6"/>
      <c r="K39" s="6"/>
      <c r="L39">
        <f>COUNTIF(B39:K39,"&gt;  ")</f>
        <v>2</v>
      </c>
    </row>
    <row r="40" spans="1:16" ht="18" x14ac:dyDescent="0.4">
      <c r="A40" t="s">
        <v>127</v>
      </c>
      <c r="C40" s="3"/>
      <c r="E40" s="6"/>
      <c r="F40" s="6"/>
      <c r="G40" s="6"/>
      <c r="H40" s="6"/>
      <c r="I40" s="6"/>
      <c r="J40" s="6" t="s">
        <v>70</v>
      </c>
      <c r="K40" s="6" t="s">
        <v>70</v>
      </c>
      <c r="L40">
        <f>COUNTIF(B40:K40,"&gt;  ")</f>
        <v>2</v>
      </c>
    </row>
    <row r="41" spans="1:16" ht="18" x14ac:dyDescent="0.4">
      <c r="A41" t="s">
        <v>14</v>
      </c>
      <c r="B41" s="6" t="s">
        <v>70</v>
      </c>
      <c r="C41" s="6" t="s">
        <v>70</v>
      </c>
      <c r="L41">
        <f>COUNTIF(B41:K41,"&gt;  ")</f>
        <v>2</v>
      </c>
    </row>
    <row r="42" spans="1:16" ht="18" x14ac:dyDescent="0.4">
      <c r="A42" t="s">
        <v>55</v>
      </c>
      <c r="B42" s="6" t="s">
        <v>70</v>
      </c>
      <c r="C42" s="3"/>
      <c r="G42" s="6" t="s">
        <v>70</v>
      </c>
      <c r="L42">
        <f>COUNTIF(B42:K42,"&gt;  ")</f>
        <v>2</v>
      </c>
    </row>
    <row r="43" spans="1:16" ht="18" x14ac:dyDescent="0.4">
      <c r="A43" s="3" t="s">
        <v>90</v>
      </c>
      <c r="C43" s="6"/>
      <c r="D43" s="6"/>
      <c r="E43" s="6"/>
      <c r="F43" s="6"/>
      <c r="G43" s="6"/>
      <c r="H43" s="6" t="s">
        <v>70</v>
      </c>
      <c r="I43" s="6"/>
      <c r="J43" s="6" t="s">
        <v>70</v>
      </c>
      <c r="K43" s="6"/>
      <c r="L43">
        <f>COUNTIF(B43:K43,"&gt;  ")</f>
        <v>2</v>
      </c>
    </row>
    <row r="44" spans="1:16" ht="18" x14ac:dyDescent="0.4">
      <c r="A44" s="3" t="s">
        <v>120</v>
      </c>
      <c r="C44" s="6"/>
      <c r="D44" s="6"/>
      <c r="E44" s="6"/>
      <c r="F44" s="6"/>
      <c r="G44" s="6"/>
      <c r="H44" s="6"/>
      <c r="I44" s="6"/>
      <c r="J44" s="6" t="s">
        <v>70</v>
      </c>
      <c r="K44" s="6" t="s">
        <v>70</v>
      </c>
      <c r="L44">
        <f>COUNTIF(B44:K44,"&gt;  ")</f>
        <v>2</v>
      </c>
      <c r="O44" s="19"/>
      <c r="P44" s="19"/>
    </row>
    <row r="45" spans="1:16" ht="18" x14ac:dyDescent="0.4">
      <c r="A45" s="3" t="s">
        <v>76</v>
      </c>
      <c r="C45" s="3"/>
      <c r="D45" s="6"/>
      <c r="E45" s="3"/>
      <c r="F45" s="6" t="s">
        <v>70</v>
      </c>
      <c r="G45" s="3"/>
      <c r="H45" s="6" t="s">
        <v>70</v>
      </c>
      <c r="I45" s="3"/>
      <c r="J45" s="3"/>
      <c r="K45" s="3"/>
      <c r="L45">
        <f>COUNTIF(B45:K45,"&gt;  ")</f>
        <v>2</v>
      </c>
      <c r="O45" s="19"/>
      <c r="P45" s="19"/>
    </row>
    <row r="46" spans="1:16" ht="18" x14ac:dyDescent="0.4">
      <c r="A46" s="19" t="s">
        <v>115</v>
      </c>
      <c r="I46" s="6" t="s">
        <v>70</v>
      </c>
      <c r="K46" s="6" t="s">
        <v>70</v>
      </c>
      <c r="L46">
        <f>COUNTIF(B46:K46,"&gt;  ")</f>
        <v>2</v>
      </c>
      <c r="P46" s="19"/>
    </row>
    <row r="47" spans="1:16" ht="18" x14ac:dyDescent="0.4">
      <c r="A47" s="3" t="s">
        <v>23</v>
      </c>
      <c r="C47" s="3"/>
      <c r="D47" s="6" t="s">
        <v>70</v>
      </c>
      <c r="E47" s="3"/>
      <c r="F47" s="3"/>
      <c r="G47" s="3"/>
      <c r="H47" s="3"/>
      <c r="I47" s="6" t="s">
        <v>70</v>
      </c>
      <c r="J47" s="6"/>
      <c r="K47" s="6"/>
      <c r="L47">
        <f>COUNTIF(B47:K47,"&gt;  ")</f>
        <v>2</v>
      </c>
      <c r="O47" s="19"/>
      <c r="P47" s="19"/>
    </row>
    <row r="48" spans="1:16" ht="18" x14ac:dyDescent="0.4">
      <c r="A48" s="3" t="s">
        <v>30</v>
      </c>
      <c r="C48" s="6" t="s">
        <v>70</v>
      </c>
      <c r="I48" s="6" t="s">
        <v>70</v>
      </c>
      <c r="J48" s="6"/>
      <c r="K48" s="6"/>
      <c r="L48">
        <f>COUNTIF(B48:K48,"&gt;  ")</f>
        <v>2</v>
      </c>
    </row>
    <row r="49" spans="1:16" ht="18" x14ac:dyDescent="0.4">
      <c r="A49" t="s">
        <v>42</v>
      </c>
      <c r="B49" s="6" t="s">
        <v>70</v>
      </c>
      <c r="C49" s="3"/>
      <c r="D49" s="6" t="s">
        <v>70</v>
      </c>
      <c r="L49">
        <f>COUNTIF(B49:K49,"&gt;  ")</f>
        <v>2</v>
      </c>
      <c r="P49" s="19"/>
    </row>
    <row r="50" spans="1:16" ht="18" x14ac:dyDescent="0.4">
      <c r="A50" s="3" t="s">
        <v>37</v>
      </c>
      <c r="B50" s="1"/>
      <c r="C50" s="6" t="s">
        <v>70</v>
      </c>
      <c r="L50">
        <f>COUNTIF(B50:K50,"&gt;  ")</f>
        <v>1</v>
      </c>
    </row>
    <row r="51" spans="1:16" ht="18" x14ac:dyDescent="0.4">
      <c r="A51" s="3" t="s">
        <v>18</v>
      </c>
      <c r="B51" s="1"/>
      <c r="C51" s="1"/>
      <c r="D51" s="6" t="s">
        <v>70</v>
      </c>
      <c r="L51">
        <f>COUNTIF(B51:K51,"&gt;  ")</f>
        <v>1</v>
      </c>
      <c r="P51" s="20"/>
    </row>
    <row r="52" spans="1:16" ht="18" x14ac:dyDescent="0.4">
      <c r="A52" s="19" t="s">
        <v>103</v>
      </c>
      <c r="I52" s="6" t="s">
        <v>70</v>
      </c>
      <c r="J52" s="6"/>
      <c r="K52" s="6"/>
      <c r="L52">
        <f>COUNTIF(B52:K52,"&gt;  ")</f>
        <v>1</v>
      </c>
    </row>
    <row r="53" spans="1:16" ht="18" x14ac:dyDescent="0.4">
      <c r="A53" s="3" t="s">
        <v>126</v>
      </c>
      <c r="B53" s="1"/>
      <c r="C53" s="1"/>
      <c r="K53" s="6" t="s">
        <v>70</v>
      </c>
      <c r="L53">
        <f>COUNTIF(B53:K53,"&gt;  ")</f>
        <v>1</v>
      </c>
    </row>
    <row r="54" spans="1:16" ht="18" x14ac:dyDescent="0.4">
      <c r="A54" t="s">
        <v>13</v>
      </c>
      <c r="C54" s="6" t="s">
        <v>70</v>
      </c>
      <c r="D54" s="3"/>
      <c r="E54" s="3"/>
      <c r="F54" s="3"/>
      <c r="G54" s="3"/>
      <c r="H54" s="3"/>
      <c r="I54" s="3"/>
      <c r="J54" s="3"/>
      <c r="K54" s="3"/>
      <c r="L54">
        <f>COUNTIF(B54:K54,"&gt;  ")</f>
        <v>1</v>
      </c>
      <c r="P54" s="19"/>
    </row>
    <row r="55" spans="1:16" ht="18" x14ac:dyDescent="0.4">
      <c r="A55" s="19" t="s">
        <v>104</v>
      </c>
      <c r="I55" s="6" t="s">
        <v>70</v>
      </c>
      <c r="J55" s="6"/>
      <c r="K55" s="6"/>
      <c r="L55">
        <f>COUNTIF(B55:K55,"&gt;  ")</f>
        <v>1</v>
      </c>
    </row>
    <row r="56" spans="1:16" ht="18" x14ac:dyDescent="0.4">
      <c r="A56" s="3" t="s">
        <v>79</v>
      </c>
      <c r="B56" s="6"/>
      <c r="C56" s="3"/>
      <c r="D56" s="6"/>
      <c r="E56" s="6"/>
      <c r="F56" s="6"/>
      <c r="G56" s="6" t="s">
        <v>70</v>
      </c>
      <c r="H56" s="6"/>
      <c r="I56" s="6"/>
      <c r="J56" s="6"/>
      <c r="K56" s="6"/>
      <c r="L56">
        <f>COUNTIF(B56:K56,"&gt;  ")</f>
        <v>1</v>
      </c>
      <c r="O56" s="19"/>
      <c r="P56" s="19"/>
    </row>
    <row r="57" spans="1:16" ht="18" x14ac:dyDescent="0.4">
      <c r="A57" s="3" t="s">
        <v>83</v>
      </c>
      <c r="B57" s="6"/>
      <c r="C57" s="3"/>
      <c r="D57" s="6"/>
      <c r="E57" s="6"/>
      <c r="F57" s="6"/>
      <c r="G57" s="6" t="s">
        <v>70</v>
      </c>
      <c r="H57" s="6"/>
      <c r="I57" s="6"/>
      <c r="J57" s="6"/>
      <c r="K57" s="6"/>
      <c r="L57">
        <f>COUNTIF(B57:K57,"&gt;  ")</f>
        <v>1</v>
      </c>
    </row>
    <row r="58" spans="1:16" ht="18" x14ac:dyDescent="0.4">
      <c r="A58" s="3" t="s">
        <v>39</v>
      </c>
      <c r="C58" s="6" t="s">
        <v>70</v>
      </c>
      <c r="D58" s="3"/>
      <c r="E58" s="3"/>
      <c r="F58" s="3"/>
      <c r="G58" s="3"/>
      <c r="H58" s="3"/>
      <c r="I58" s="3"/>
      <c r="J58" s="3"/>
      <c r="K58" s="3"/>
      <c r="L58">
        <f>COUNTIF(B58:K58,"&gt;  ")</f>
        <v>1</v>
      </c>
      <c r="P58" s="19"/>
    </row>
    <row r="59" spans="1:16" ht="18" x14ac:dyDescent="0.4">
      <c r="A59" s="3" t="s">
        <v>93</v>
      </c>
      <c r="C59" s="6"/>
      <c r="D59" s="3"/>
      <c r="E59" s="3"/>
      <c r="F59" s="3"/>
      <c r="G59" s="3"/>
      <c r="H59" s="6" t="s">
        <v>70</v>
      </c>
      <c r="I59" s="3"/>
      <c r="J59" s="3"/>
      <c r="K59" s="3"/>
      <c r="L59">
        <f>COUNTIF(B59:K59,"&gt;  ")</f>
        <v>1</v>
      </c>
      <c r="P59" s="19"/>
    </row>
    <row r="60" spans="1:16" ht="18" x14ac:dyDescent="0.4">
      <c r="A60" s="3" t="s">
        <v>92</v>
      </c>
      <c r="C60" s="6"/>
      <c r="D60" s="6"/>
      <c r="E60" s="3"/>
      <c r="F60" s="6"/>
      <c r="G60" s="6"/>
      <c r="H60" s="6" t="s">
        <v>70</v>
      </c>
      <c r="I60" s="3"/>
      <c r="J60" s="3"/>
      <c r="K60" s="3"/>
      <c r="L60">
        <f>COUNTIF(B60:K60,"&gt;  ")</f>
        <v>1</v>
      </c>
    </row>
    <row r="61" spans="1:16" ht="18" x14ac:dyDescent="0.4">
      <c r="A61" s="19" t="s">
        <v>105</v>
      </c>
      <c r="I61" s="6" t="s">
        <v>70</v>
      </c>
      <c r="J61" s="6"/>
      <c r="K61" s="6"/>
      <c r="L61">
        <f>COUNTIF(B61:K61,"&gt;  ")</f>
        <v>1</v>
      </c>
      <c r="P61" s="19"/>
    </row>
    <row r="62" spans="1:16" ht="18" x14ac:dyDescent="0.4">
      <c r="A62" s="19" t="s">
        <v>106</v>
      </c>
      <c r="I62" s="6" t="s">
        <v>70</v>
      </c>
      <c r="J62" s="6"/>
      <c r="K62" s="6"/>
      <c r="L62">
        <f>COUNTIF(B62:K62,"&gt;  ")</f>
        <v>1</v>
      </c>
    </row>
    <row r="63" spans="1:16" ht="18" x14ac:dyDescent="0.4">
      <c r="A63" s="19" t="s">
        <v>107</v>
      </c>
      <c r="I63" s="6" t="s">
        <v>70</v>
      </c>
      <c r="J63" s="6"/>
      <c r="K63" s="6"/>
      <c r="L63">
        <f>COUNTIF(B63:K63,"&gt;  ")</f>
        <v>1</v>
      </c>
      <c r="P63" s="19"/>
    </row>
    <row r="64" spans="1:16" ht="18" x14ac:dyDescent="0.4">
      <c r="A64" s="19" t="s">
        <v>108</v>
      </c>
      <c r="I64" s="6" t="s">
        <v>70</v>
      </c>
      <c r="J64" s="6"/>
      <c r="K64" s="6"/>
      <c r="L64">
        <f>COUNTIF(B64:K64,"&gt;  ")</f>
        <v>1</v>
      </c>
    </row>
    <row r="65" spans="1:16" ht="18" x14ac:dyDescent="0.4">
      <c r="A65" s="19" t="s">
        <v>109</v>
      </c>
      <c r="I65" s="6" t="s">
        <v>70</v>
      </c>
      <c r="J65" s="6"/>
      <c r="K65" s="6"/>
      <c r="L65">
        <f>COUNTIF(B65:K65,"&gt;  ")</f>
        <v>1</v>
      </c>
    </row>
    <row r="66" spans="1:16" ht="18" x14ac:dyDescent="0.4">
      <c r="A66" t="s">
        <v>54</v>
      </c>
      <c r="B66" s="6" t="s">
        <v>70</v>
      </c>
      <c r="C66" s="3"/>
      <c r="L66">
        <f>COUNTIF(B66:K66,"&gt;  ")</f>
        <v>1</v>
      </c>
    </row>
    <row r="67" spans="1:16" ht="18" x14ac:dyDescent="0.4">
      <c r="A67" t="s">
        <v>67</v>
      </c>
      <c r="C67" s="3"/>
      <c r="E67" s="6" t="s">
        <v>70</v>
      </c>
      <c r="F67" s="6"/>
      <c r="G67" s="6"/>
      <c r="H67" s="6"/>
      <c r="I67" s="6"/>
      <c r="J67" s="6"/>
      <c r="K67" s="6"/>
      <c r="L67">
        <f>COUNTIF(B67:K67,"&gt;  ")</f>
        <v>1</v>
      </c>
    </row>
    <row r="68" spans="1:16" ht="18" x14ac:dyDescent="0.4">
      <c r="A68" s="3" t="s">
        <v>124</v>
      </c>
      <c r="C68" s="6"/>
      <c r="D68" s="6"/>
      <c r="E68" s="6"/>
      <c r="F68" s="6"/>
      <c r="G68" s="6"/>
      <c r="H68" s="6"/>
      <c r="I68" s="6"/>
      <c r="J68" s="6"/>
      <c r="K68" s="6" t="s">
        <v>70</v>
      </c>
      <c r="L68">
        <f>COUNTIF(B68:K68,"&gt;  ")</f>
        <v>1</v>
      </c>
      <c r="P68" s="19"/>
    </row>
    <row r="69" spans="1:16" ht="18" x14ac:dyDescent="0.4">
      <c r="A69" s="3" t="s">
        <v>119</v>
      </c>
      <c r="C69" s="6"/>
      <c r="D69" s="6"/>
      <c r="E69" s="6"/>
      <c r="F69" s="6"/>
      <c r="G69" s="6"/>
      <c r="H69" s="6"/>
      <c r="I69" s="6"/>
      <c r="J69" s="6" t="s">
        <v>70</v>
      </c>
      <c r="K69" s="6"/>
      <c r="L69">
        <f>COUNTIF(B69:K69,"&gt;  ")</f>
        <v>1</v>
      </c>
    </row>
    <row r="70" spans="1:16" ht="18" x14ac:dyDescent="0.4">
      <c r="A70" s="3" t="s">
        <v>75</v>
      </c>
      <c r="C70" s="6"/>
      <c r="D70" s="6"/>
      <c r="E70" s="6"/>
      <c r="F70" s="6" t="s">
        <v>70</v>
      </c>
      <c r="G70" s="6"/>
      <c r="H70" s="6"/>
      <c r="I70" s="6"/>
      <c r="J70" s="6"/>
      <c r="K70" s="6"/>
      <c r="L70">
        <f>COUNTIF(B70:K70,"&gt;  ")</f>
        <v>1</v>
      </c>
    </row>
    <row r="71" spans="1:16" ht="18" x14ac:dyDescent="0.4">
      <c r="A71" s="3" t="s">
        <v>21</v>
      </c>
      <c r="C71" s="3"/>
      <c r="J71" s="6" t="s">
        <v>70</v>
      </c>
      <c r="L71">
        <f>COUNTIF(B71:K71,"&gt;  ")</f>
        <v>1</v>
      </c>
    </row>
    <row r="72" spans="1:16" ht="18" x14ac:dyDescent="0.4">
      <c r="A72" s="3" t="s">
        <v>31</v>
      </c>
      <c r="B72" s="6" t="s">
        <v>70</v>
      </c>
      <c r="C72" s="3"/>
      <c r="D72" s="3"/>
      <c r="E72" s="6"/>
      <c r="F72" s="6"/>
      <c r="G72" s="6"/>
      <c r="H72" s="6"/>
      <c r="I72" s="6"/>
      <c r="J72" s="6"/>
      <c r="K72" s="6"/>
      <c r="L72">
        <f>COUNTIF(B72:K72,"&gt;  ")</f>
        <v>1</v>
      </c>
    </row>
    <row r="73" spans="1:16" ht="18" x14ac:dyDescent="0.4">
      <c r="A73" t="s">
        <v>59</v>
      </c>
      <c r="C73" s="3"/>
      <c r="D73" s="3"/>
      <c r="E73" s="3"/>
      <c r="F73" s="6" t="s">
        <v>70</v>
      </c>
      <c r="G73" s="3"/>
      <c r="H73" s="3"/>
      <c r="I73" s="3"/>
      <c r="J73" s="3"/>
      <c r="K73" s="3"/>
      <c r="L73">
        <f>COUNTIF(B73:K73,"&gt;  ")</f>
        <v>1</v>
      </c>
    </row>
    <row r="74" spans="1:16" ht="18" x14ac:dyDescent="0.4">
      <c r="A74" t="s">
        <v>50</v>
      </c>
      <c r="B74" s="6" t="s">
        <v>70</v>
      </c>
      <c r="C74" s="3"/>
      <c r="D74" s="3"/>
      <c r="E74" s="3"/>
      <c r="F74" s="3"/>
      <c r="G74" s="3"/>
      <c r="H74" s="3"/>
      <c r="I74" s="3"/>
      <c r="J74" s="3"/>
      <c r="K74" s="3"/>
      <c r="L74">
        <f>COUNTIF(B74:K74,"&gt;  ")</f>
        <v>1</v>
      </c>
    </row>
    <row r="75" spans="1:16" ht="18" x14ac:dyDescent="0.4">
      <c r="A75" s="19" t="s">
        <v>110</v>
      </c>
      <c r="I75" s="6" t="s">
        <v>70</v>
      </c>
      <c r="J75" s="6"/>
      <c r="K75" s="6"/>
      <c r="L75">
        <f>COUNTIF(B75:K75,"&gt;  ")</f>
        <v>1</v>
      </c>
      <c r="P75" s="19"/>
    </row>
    <row r="76" spans="1:16" ht="18" x14ac:dyDescent="0.4">
      <c r="A76" s="3" t="s">
        <v>86</v>
      </c>
      <c r="B76" s="6"/>
      <c r="C76" s="6"/>
      <c r="D76" s="6"/>
      <c r="E76" s="3"/>
      <c r="F76" s="3"/>
      <c r="G76" s="6" t="s">
        <v>70</v>
      </c>
      <c r="H76" s="3"/>
      <c r="I76" s="3"/>
      <c r="J76" s="3"/>
      <c r="K76" s="3"/>
      <c r="L76">
        <f>COUNTIF(B76:K76,"&gt;  ")</f>
        <v>1</v>
      </c>
      <c r="P76" s="19"/>
    </row>
    <row r="77" spans="1:16" ht="18" x14ac:dyDescent="0.4">
      <c r="A77" s="3" t="s">
        <v>44</v>
      </c>
      <c r="B77" s="6" t="s">
        <v>72</v>
      </c>
      <c r="C77" s="6" t="s">
        <v>72</v>
      </c>
      <c r="D77" s="6" t="s">
        <v>70</v>
      </c>
      <c r="E77" s="3"/>
      <c r="F77" s="3"/>
      <c r="G77" s="3"/>
      <c r="H77" s="3"/>
      <c r="I77" s="3"/>
      <c r="J77" s="3"/>
      <c r="K77" s="3"/>
      <c r="L77">
        <f>COUNTIF(B77:K77,"&gt;  ")</f>
        <v>1</v>
      </c>
      <c r="P77" s="19"/>
    </row>
    <row r="78" spans="1:16" ht="18" x14ac:dyDescent="0.4">
      <c r="A78" t="s">
        <v>53</v>
      </c>
      <c r="B78" s="6" t="s">
        <v>70</v>
      </c>
      <c r="C78" s="3"/>
      <c r="D78" s="6" t="s">
        <v>72</v>
      </c>
      <c r="E78" s="3"/>
      <c r="F78" s="3"/>
      <c r="G78" s="3"/>
      <c r="H78" s="3"/>
      <c r="I78" s="3"/>
      <c r="J78" s="3"/>
      <c r="K78" s="3"/>
      <c r="L78">
        <f>COUNTIF(B78:K78,"&gt;  ")</f>
        <v>1</v>
      </c>
    </row>
    <row r="79" spans="1:16" ht="18" x14ac:dyDescent="0.4">
      <c r="A79" t="s">
        <v>52</v>
      </c>
      <c r="B79" s="6" t="s">
        <v>70</v>
      </c>
      <c r="C79" s="3"/>
      <c r="D79" s="3"/>
      <c r="E79" s="3"/>
      <c r="F79" s="3"/>
      <c r="G79" s="3"/>
      <c r="H79" s="3"/>
      <c r="I79" s="3"/>
      <c r="J79" s="3"/>
      <c r="K79" s="3"/>
      <c r="L79">
        <f>COUNTIF(B79:K79,"&gt;  ")</f>
        <v>1</v>
      </c>
    </row>
    <row r="80" spans="1:16" ht="18" x14ac:dyDescent="0.4">
      <c r="A80" s="19" t="s">
        <v>113</v>
      </c>
      <c r="I80" s="6" t="s">
        <v>70</v>
      </c>
      <c r="J80" s="6"/>
      <c r="K80" s="6"/>
      <c r="L80">
        <f>COUNTIF(B80:K80,"&gt;  ")</f>
        <v>1</v>
      </c>
    </row>
    <row r="81" spans="1:16" ht="18" x14ac:dyDescent="0.4">
      <c r="A81" t="s">
        <v>123</v>
      </c>
      <c r="B81" s="6"/>
      <c r="C81" s="6"/>
      <c r="D81" s="6"/>
      <c r="E81" s="6"/>
      <c r="F81" s="6"/>
      <c r="G81" s="6"/>
      <c r="H81" s="6"/>
      <c r="I81" s="6"/>
      <c r="J81" s="6"/>
      <c r="K81" s="6" t="s">
        <v>70</v>
      </c>
      <c r="L81">
        <f>COUNTIF(B81:K81,"&gt;  ")</f>
        <v>1</v>
      </c>
    </row>
    <row r="82" spans="1:16" ht="18" x14ac:dyDescent="0.4">
      <c r="A82" s="3" t="s">
        <v>43</v>
      </c>
      <c r="C82" s="3"/>
      <c r="D82" s="6" t="s">
        <v>70</v>
      </c>
      <c r="E82" s="3"/>
      <c r="F82" s="3"/>
      <c r="G82" s="3"/>
      <c r="H82" s="3"/>
      <c r="I82" s="3"/>
      <c r="J82" s="3"/>
      <c r="K82" s="3"/>
      <c r="L82">
        <f>COUNTIF(B82:K82,"&gt;  ")</f>
        <v>1</v>
      </c>
    </row>
    <row r="83" spans="1:16" ht="18" x14ac:dyDescent="0.4">
      <c r="A83" s="3" t="s">
        <v>89</v>
      </c>
      <c r="C83" s="3"/>
      <c r="D83" s="6"/>
      <c r="E83" s="3"/>
      <c r="F83" s="3"/>
      <c r="G83" s="3"/>
      <c r="H83" s="6" t="s">
        <v>70</v>
      </c>
      <c r="I83" s="3"/>
      <c r="J83" s="3"/>
      <c r="K83" s="3"/>
      <c r="L83">
        <f>COUNTIF(B83:K83,"&gt;  ")</f>
        <v>1</v>
      </c>
    </row>
    <row r="84" spans="1:16" ht="18" x14ac:dyDescent="0.4">
      <c r="A84" s="3" t="s">
        <v>128</v>
      </c>
      <c r="C84" s="3"/>
      <c r="D84" s="6"/>
      <c r="E84" s="3"/>
      <c r="F84" s="3"/>
      <c r="G84" s="3"/>
      <c r="H84" s="6"/>
      <c r="I84" s="3"/>
      <c r="J84" s="6"/>
      <c r="K84" s="6" t="s">
        <v>70</v>
      </c>
      <c r="L84">
        <f>COUNTIF(B84:K84,"&gt;  ")</f>
        <v>1</v>
      </c>
      <c r="P84" s="19"/>
    </row>
    <row r="85" spans="1:16" ht="18" x14ac:dyDescent="0.4">
      <c r="A85" s="19" t="s">
        <v>114</v>
      </c>
      <c r="I85" s="6" t="s">
        <v>70</v>
      </c>
      <c r="J85" s="6"/>
      <c r="K85" s="6"/>
      <c r="L85">
        <f>COUNTIF(B85:K85,"&gt;  ")</f>
        <v>1</v>
      </c>
    </row>
    <row r="86" spans="1:16" ht="18" x14ac:dyDescent="0.4">
      <c r="A86" s="3" t="s">
        <v>47</v>
      </c>
      <c r="C86" s="3"/>
      <c r="D86" s="6" t="s">
        <v>70</v>
      </c>
      <c r="E86" s="3"/>
      <c r="F86" s="3"/>
      <c r="G86" s="3"/>
      <c r="H86" s="3"/>
      <c r="I86" s="3"/>
      <c r="J86" s="3"/>
      <c r="K86" s="3"/>
      <c r="L86">
        <f>COUNTIF(B86:K86,"&gt;  ")</f>
        <v>1</v>
      </c>
    </row>
    <row r="87" spans="1:16" ht="18" x14ac:dyDescent="0.4">
      <c r="A87" t="s">
        <v>51</v>
      </c>
      <c r="B87" s="6" t="s">
        <v>70</v>
      </c>
      <c r="C87" s="3"/>
      <c r="D87" s="3"/>
      <c r="E87" s="3"/>
      <c r="F87" s="3"/>
      <c r="G87" s="3"/>
      <c r="H87" s="3"/>
      <c r="I87" s="3"/>
      <c r="J87" s="3"/>
      <c r="K87" s="3"/>
      <c r="L87">
        <f>COUNTIF(B87:K87,"&gt;  ")</f>
        <v>1</v>
      </c>
      <c r="P87" s="19"/>
    </row>
    <row r="88" spans="1:16" ht="18" x14ac:dyDescent="0.4">
      <c r="A88" s="3" t="s">
        <v>88</v>
      </c>
      <c r="C88" s="3"/>
      <c r="E88" s="3"/>
      <c r="F88" s="3"/>
      <c r="G88" s="6" t="s">
        <v>70</v>
      </c>
      <c r="H88" s="3"/>
      <c r="I88" s="3"/>
      <c r="J88" s="3"/>
      <c r="K88" s="3"/>
      <c r="L88">
        <f>COUNTIF(B88:K88,"&gt;  ")</f>
        <v>1</v>
      </c>
    </row>
    <row r="89" spans="1:16" ht="18" x14ac:dyDescent="0.4">
      <c r="A89" s="19" t="s">
        <v>116</v>
      </c>
      <c r="I89" s="6" t="s">
        <v>70</v>
      </c>
      <c r="J89" s="6"/>
      <c r="K89" s="6"/>
      <c r="L89">
        <f>COUNTIF(B89:K89,"&gt;  ")</f>
        <v>1</v>
      </c>
    </row>
    <row r="90" spans="1:16" ht="18" x14ac:dyDescent="0.4">
      <c r="A90" s="19" t="s">
        <v>117</v>
      </c>
      <c r="I90" s="6" t="s">
        <v>70</v>
      </c>
      <c r="L90">
        <f>COUNTIF(B90:K90,"&gt;  ")</f>
        <v>1</v>
      </c>
    </row>
    <row r="91" spans="1:16" ht="18" x14ac:dyDescent="0.4">
      <c r="A91" s="3" t="s">
        <v>129</v>
      </c>
      <c r="C91" s="3"/>
      <c r="E91" s="3"/>
      <c r="F91" s="3"/>
      <c r="G91" s="3"/>
      <c r="H91" s="3"/>
      <c r="I91" s="3"/>
      <c r="J91" s="6" t="s">
        <v>70</v>
      </c>
      <c r="K91" s="3"/>
      <c r="L91">
        <f>COUNTIF(B91:K91,"&gt;  ")</f>
        <v>1</v>
      </c>
      <c r="P91" s="19"/>
    </row>
    <row r="92" spans="1:16" ht="18" x14ac:dyDescent="0.4">
      <c r="A92" s="3" t="s">
        <v>36</v>
      </c>
      <c r="B92" s="6" t="s">
        <v>70</v>
      </c>
      <c r="C92" s="3"/>
      <c r="E92" s="3"/>
      <c r="F92" s="3"/>
      <c r="G92" s="3"/>
      <c r="H92" s="3"/>
      <c r="I92" s="3"/>
      <c r="J92" s="3"/>
      <c r="K92" s="3"/>
      <c r="L92">
        <f>COUNTIF(B92:K92,"&gt;  ")</f>
        <v>1</v>
      </c>
      <c r="O92" s="19"/>
      <c r="P92" s="19"/>
    </row>
    <row r="93" spans="1:16" ht="18" x14ac:dyDescent="0.4">
      <c r="A93" s="3" t="s">
        <v>125</v>
      </c>
      <c r="B93" s="6"/>
      <c r="C93" s="3"/>
      <c r="D93" s="6"/>
      <c r="K93" s="6" t="s">
        <v>70</v>
      </c>
      <c r="L93">
        <f>COUNTIF(B93:K93,"&gt;  ")</f>
        <v>1</v>
      </c>
      <c r="O93" s="19"/>
      <c r="P93" s="19"/>
    </row>
    <row r="94" spans="1:16" ht="18" x14ac:dyDescent="0.4">
      <c r="A94" s="3" t="s">
        <v>29</v>
      </c>
      <c r="C94" s="3"/>
      <c r="D94" s="3"/>
      <c r="F94" s="6" t="s">
        <v>70</v>
      </c>
      <c r="L94">
        <f>COUNTIF(B94:K94,"&gt;  ")</f>
        <v>1</v>
      </c>
    </row>
    <row r="95" spans="1:16" ht="18" x14ac:dyDescent="0.4">
      <c r="A95" s="3" t="s">
        <v>38</v>
      </c>
      <c r="C95" s="6" t="s">
        <v>70</v>
      </c>
      <c r="D95" s="3"/>
      <c r="L95">
        <f>COUNTIF(B95:K95,"&gt;  ")</f>
        <v>1</v>
      </c>
    </row>
    <row r="96" spans="1:16" ht="18" x14ac:dyDescent="0.4">
      <c r="A96" s="3" t="s">
        <v>121</v>
      </c>
      <c r="C96" s="6"/>
      <c r="D96" s="3"/>
      <c r="J96" s="6" t="s">
        <v>70</v>
      </c>
      <c r="K96" s="6"/>
      <c r="L96">
        <f>COUNTIF(B96:K96,"&gt;  ")</f>
        <v>1</v>
      </c>
    </row>
    <row r="97" spans="1:16" ht="18" x14ac:dyDescent="0.4">
      <c r="A97" s="3" t="s">
        <v>45</v>
      </c>
      <c r="C97" s="3"/>
      <c r="D97" s="6" t="s">
        <v>70</v>
      </c>
      <c r="L97">
        <f>COUNTIF(B97:K97,"&gt;  ")</f>
        <v>1</v>
      </c>
      <c r="P97" s="19"/>
    </row>
    <row r="101" spans="1:16" x14ac:dyDescent="0.35">
      <c r="L101" s="7">
        <f>SUM(L2:L100)</f>
        <v>243</v>
      </c>
    </row>
    <row r="102" spans="1:16" x14ac:dyDescent="0.35">
      <c r="L102" s="7">
        <f>COUNTIF(L1:L99,"=1")</f>
        <v>48</v>
      </c>
    </row>
    <row r="103" spans="1:16" x14ac:dyDescent="0.35">
      <c r="L103" s="7">
        <f>L101-L102</f>
        <v>195</v>
      </c>
    </row>
    <row r="104" spans="1:16" x14ac:dyDescent="0.35">
      <c r="L104" s="7"/>
    </row>
    <row r="105" spans="1:16" x14ac:dyDescent="0.35">
      <c r="L105" s="8">
        <f>L103/L101</f>
        <v>0.80246913580246915</v>
      </c>
    </row>
    <row r="106" spans="1:16" x14ac:dyDescent="0.35">
      <c r="L106" s="8">
        <f>L102/L101</f>
        <v>0.19753086419753085</v>
      </c>
    </row>
    <row r="107" spans="1:16" x14ac:dyDescent="0.35">
      <c r="L107" s="7"/>
    </row>
    <row r="108" spans="1:16" x14ac:dyDescent="0.35">
      <c r="L108" s="8">
        <f>SUM(L105:L107)</f>
        <v>1</v>
      </c>
    </row>
    <row r="109" spans="1:16" x14ac:dyDescent="0.35">
      <c r="L109" s="7"/>
    </row>
    <row r="110" spans="1:16" x14ac:dyDescent="0.35">
      <c r="L110" s="7"/>
    </row>
    <row r="111" spans="1:16" x14ac:dyDescent="0.35">
      <c r="L111" s="7"/>
    </row>
  </sheetData>
  <sortState xmlns:xlrd2="http://schemas.microsoft.com/office/spreadsheetml/2017/richdata2" ref="A2:S97">
    <sortCondition descending="1" ref="L2:L97"/>
    <sortCondition ref="A2:A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80B6C-29A4-4246-95E9-D84100CB715D}">
  <dimension ref="A1:K85"/>
  <sheetViews>
    <sheetView workbookViewId="0">
      <selection activeCell="M22" sqref="M22"/>
    </sheetView>
  </sheetViews>
  <sheetFormatPr defaultColWidth="9.81640625" defaultRowHeight="14.5" x14ac:dyDescent="0.35"/>
  <cols>
    <col min="1" max="1" width="19.54296875" customWidth="1"/>
  </cols>
  <sheetData>
    <row r="1" spans="1:11" s="1" customFormat="1" x14ac:dyDescent="0.35">
      <c r="A1" s="1" t="s">
        <v>69</v>
      </c>
      <c r="B1" s="1">
        <v>2018</v>
      </c>
      <c r="C1" s="1">
        <v>2019</v>
      </c>
      <c r="D1" s="1">
        <v>2022</v>
      </c>
      <c r="E1" s="1">
        <v>2023</v>
      </c>
      <c r="F1" s="1">
        <v>2024</v>
      </c>
      <c r="G1" s="2" t="s">
        <v>94</v>
      </c>
    </row>
    <row r="2" spans="1:11" ht="18" x14ac:dyDescent="0.4">
      <c r="A2" s="3" t="s">
        <v>3</v>
      </c>
      <c r="B2" s="6" t="s">
        <v>70</v>
      </c>
      <c r="C2" s="6" t="s">
        <v>70</v>
      </c>
      <c r="D2" s="6" t="s">
        <v>70</v>
      </c>
      <c r="E2" s="6" t="s">
        <v>70</v>
      </c>
      <c r="F2" s="6" t="s">
        <v>70</v>
      </c>
      <c r="G2">
        <f>COUNTIF(B2:F2,"&gt;  ")</f>
        <v>5</v>
      </c>
    </row>
    <row r="3" spans="1:11" ht="18" x14ac:dyDescent="0.4">
      <c r="A3" t="s">
        <v>10</v>
      </c>
      <c r="B3" s="6" t="s">
        <v>70</v>
      </c>
      <c r="C3" s="6" t="s">
        <v>70</v>
      </c>
      <c r="D3" s="6" t="s">
        <v>70</v>
      </c>
      <c r="E3" s="6" t="s">
        <v>70</v>
      </c>
      <c r="F3" s="6" t="s">
        <v>70</v>
      </c>
      <c r="G3">
        <f>COUNTIF(B3:F3,"&gt;  ")</f>
        <v>5</v>
      </c>
      <c r="K3" s="19"/>
    </row>
    <row r="4" spans="1:11" ht="18" x14ac:dyDescent="0.4">
      <c r="A4" s="3" t="s">
        <v>78</v>
      </c>
      <c r="B4" s="6" t="s">
        <v>70</v>
      </c>
      <c r="C4" s="6" t="s">
        <v>70</v>
      </c>
      <c r="D4" s="6" t="s">
        <v>70</v>
      </c>
      <c r="E4" s="6"/>
      <c r="F4" s="6" t="s">
        <v>70</v>
      </c>
      <c r="G4">
        <f>COUNTIF(B4:F4,"&gt;  ")</f>
        <v>4</v>
      </c>
    </row>
    <row r="5" spans="1:11" ht="18" x14ac:dyDescent="0.4">
      <c r="A5" s="3" t="s">
        <v>81</v>
      </c>
      <c r="B5" s="6" t="s">
        <v>70</v>
      </c>
      <c r="C5" s="6"/>
      <c r="D5" s="6" t="s">
        <v>70</v>
      </c>
      <c r="E5" s="6" t="s">
        <v>70</v>
      </c>
      <c r="F5" s="6" t="s">
        <v>70</v>
      </c>
      <c r="G5">
        <f>COUNTIF(B5:F5,"&gt;  ")</f>
        <v>4</v>
      </c>
      <c r="K5" s="19"/>
    </row>
    <row r="6" spans="1:11" ht="18" x14ac:dyDescent="0.4">
      <c r="A6" s="3" t="s">
        <v>9</v>
      </c>
      <c r="B6" s="6" t="s">
        <v>70</v>
      </c>
      <c r="C6" s="6" t="s">
        <v>70</v>
      </c>
      <c r="D6" s="6" t="s">
        <v>70</v>
      </c>
      <c r="E6" s="6" t="s">
        <v>70</v>
      </c>
      <c r="F6" s="6"/>
      <c r="G6">
        <f>COUNTIF(B6:F6,"&gt;  ")</f>
        <v>4</v>
      </c>
      <c r="J6" s="19"/>
      <c r="K6" s="19"/>
    </row>
    <row r="7" spans="1:11" ht="18" x14ac:dyDescent="0.4">
      <c r="A7" s="3" t="s">
        <v>68</v>
      </c>
      <c r="B7" s="6" t="s">
        <v>70</v>
      </c>
      <c r="C7" s="6" t="s">
        <v>70</v>
      </c>
      <c r="D7" s="6" t="s">
        <v>70</v>
      </c>
      <c r="E7" s="6"/>
      <c r="F7" s="6" t="s">
        <v>70</v>
      </c>
      <c r="G7">
        <f>COUNTIF(B7:F7,"&gt;  ")</f>
        <v>4</v>
      </c>
      <c r="J7" s="19"/>
      <c r="K7" s="19"/>
    </row>
    <row r="8" spans="1:11" ht="18" x14ac:dyDescent="0.4">
      <c r="A8" t="s">
        <v>85</v>
      </c>
      <c r="B8" s="6" t="s">
        <v>70</v>
      </c>
      <c r="C8" s="6" t="s">
        <v>70</v>
      </c>
      <c r="D8" s="6" t="s">
        <v>70</v>
      </c>
      <c r="E8" s="6" t="s">
        <v>70</v>
      </c>
      <c r="F8" s="6"/>
      <c r="G8">
        <f>COUNTIF(B8:F8,"&gt;  ")</f>
        <v>4</v>
      </c>
    </row>
    <row r="9" spans="1:11" ht="18" x14ac:dyDescent="0.4">
      <c r="A9" s="3" t="s">
        <v>77</v>
      </c>
      <c r="B9" s="6" t="s">
        <v>70</v>
      </c>
      <c r="C9" s="6" t="s">
        <v>70</v>
      </c>
      <c r="D9" s="6" t="s">
        <v>70</v>
      </c>
      <c r="E9" s="6" t="s">
        <v>70</v>
      </c>
      <c r="F9" s="6"/>
      <c r="G9">
        <f>COUNTIF(B9:F9,"&gt;  ")</f>
        <v>4</v>
      </c>
    </row>
    <row r="10" spans="1:11" ht="18" x14ac:dyDescent="0.4">
      <c r="A10" s="3" t="s">
        <v>1</v>
      </c>
      <c r="B10" s="6" t="s">
        <v>70</v>
      </c>
      <c r="C10" s="6" t="s">
        <v>70</v>
      </c>
      <c r="D10" s="6" t="s">
        <v>70</v>
      </c>
      <c r="E10" s="6"/>
      <c r="F10" s="6"/>
      <c r="G10">
        <f>COUNTIF(B10:F10,"&gt;  ")</f>
        <v>3</v>
      </c>
    </row>
    <row r="11" spans="1:11" ht="18" x14ac:dyDescent="0.4">
      <c r="A11" s="3" t="s">
        <v>82</v>
      </c>
      <c r="B11" s="6" t="s">
        <v>70</v>
      </c>
      <c r="C11" s="6" t="s">
        <v>70</v>
      </c>
      <c r="D11" s="6"/>
      <c r="E11" s="6" t="s">
        <v>70</v>
      </c>
      <c r="F11" s="6"/>
      <c r="G11">
        <f>COUNTIF(B11:F11,"&gt;  ")</f>
        <v>3</v>
      </c>
      <c r="K11" s="19"/>
    </row>
    <row r="12" spans="1:11" ht="18" x14ac:dyDescent="0.4">
      <c r="A12" s="3" t="s">
        <v>0</v>
      </c>
      <c r="B12" s="6" t="s">
        <v>70</v>
      </c>
      <c r="C12" s="6"/>
      <c r="D12" s="6" t="s">
        <v>70</v>
      </c>
      <c r="E12" s="6" t="s">
        <v>70</v>
      </c>
      <c r="F12" s="6"/>
      <c r="G12">
        <f>COUNTIF(B12:F12,"&gt;  ")</f>
        <v>3</v>
      </c>
    </row>
    <row r="13" spans="1:11" ht="18" x14ac:dyDescent="0.4">
      <c r="A13" s="3" t="s">
        <v>87</v>
      </c>
      <c r="B13" s="6" t="s">
        <v>70</v>
      </c>
      <c r="C13" s="6"/>
      <c r="D13" s="6"/>
      <c r="E13" s="6" t="s">
        <v>70</v>
      </c>
      <c r="F13" s="6" t="s">
        <v>70</v>
      </c>
      <c r="G13">
        <f>COUNTIF(B13:F13,"&gt;  ")</f>
        <v>3</v>
      </c>
    </row>
    <row r="14" spans="1:11" ht="18" x14ac:dyDescent="0.4">
      <c r="A14" s="3" t="s">
        <v>80</v>
      </c>
      <c r="B14" s="6" t="s">
        <v>70</v>
      </c>
      <c r="C14" s="6" t="s">
        <v>70</v>
      </c>
      <c r="D14" s="6" t="s">
        <v>70</v>
      </c>
      <c r="E14" s="6"/>
      <c r="F14" s="6"/>
      <c r="G14">
        <f>COUNTIF(B14:F14,"&gt;  ")</f>
        <v>3</v>
      </c>
      <c r="K14" s="19"/>
    </row>
    <row r="15" spans="1:11" ht="18" x14ac:dyDescent="0.4">
      <c r="A15" s="19" t="s">
        <v>112</v>
      </c>
      <c r="D15" s="6" t="s">
        <v>70</v>
      </c>
      <c r="E15" s="6" t="s">
        <v>70</v>
      </c>
      <c r="F15" s="6" t="s">
        <v>70</v>
      </c>
      <c r="G15">
        <f>COUNTIF(B15:F15,"&gt;  ")</f>
        <v>3</v>
      </c>
    </row>
    <row r="16" spans="1:11" ht="18" x14ac:dyDescent="0.4">
      <c r="A16" s="3" t="s">
        <v>40</v>
      </c>
      <c r="B16" s="6"/>
      <c r="C16" s="6" t="s">
        <v>70</v>
      </c>
      <c r="D16" s="6" t="s">
        <v>70</v>
      </c>
      <c r="E16" s="6"/>
      <c r="F16" s="6" t="s">
        <v>70</v>
      </c>
      <c r="G16">
        <f>COUNTIF(B16:F16,"&gt;  ")</f>
        <v>3</v>
      </c>
    </row>
    <row r="17" spans="1:11" ht="18" x14ac:dyDescent="0.4">
      <c r="A17" s="19" t="s">
        <v>118</v>
      </c>
      <c r="D17" s="6"/>
      <c r="E17" s="6" t="s">
        <v>70</v>
      </c>
      <c r="F17" s="6" t="s">
        <v>70</v>
      </c>
      <c r="G17">
        <f>COUNTIF(B17:F17,"&gt;  ")</f>
        <v>2</v>
      </c>
      <c r="K17" s="19"/>
    </row>
    <row r="18" spans="1:11" ht="18" x14ac:dyDescent="0.4">
      <c r="A18" s="3" t="s">
        <v>91</v>
      </c>
      <c r="C18" s="6" t="s">
        <v>70</v>
      </c>
      <c r="D18" s="6" t="s">
        <v>70</v>
      </c>
      <c r="E18" s="6"/>
      <c r="F18" s="6"/>
      <c r="G18">
        <f>COUNTIF(B18:F18,"&gt;  ")</f>
        <v>2</v>
      </c>
    </row>
    <row r="19" spans="1:11" ht="18" x14ac:dyDescent="0.4">
      <c r="A19" s="3" t="s">
        <v>84</v>
      </c>
      <c r="B19" s="6" t="s">
        <v>70</v>
      </c>
      <c r="C19" s="6" t="s">
        <v>70</v>
      </c>
      <c r="D19" s="6"/>
      <c r="E19" s="6"/>
      <c r="F19" s="6"/>
      <c r="G19">
        <f>COUNTIF(B19:F19,"&gt;  ")</f>
        <v>2</v>
      </c>
    </row>
    <row r="20" spans="1:11" ht="18" x14ac:dyDescent="0.4">
      <c r="A20" s="3" t="s">
        <v>122</v>
      </c>
      <c r="B20" s="6"/>
      <c r="C20" s="6"/>
      <c r="D20" s="6"/>
      <c r="E20" s="6" t="s">
        <v>70</v>
      </c>
      <c r="F20" s="6" t="s">
        <v>70</v>
      </c>
      <c r="G20">
        <f>COUNTIF(B20:F20,"&gt;  ")</f>
        <v>2</v>
      </c>
    </row>
    <row r="21" spans="1:11" ht="18" x14ac:dyDescent="0.4">
      <c r="A21" s="3" t="s">
        <v>48</v>
      </c>
      <c r="B21" s="6" t="s">
        <v>70</v>
      </c>
      <c r="C21" s="6"/>
      <c r="D21" s="6" t="s">
        <v>70</v>
      </c>
      <c r="E21" s="6"/>
      <c r="F21" s="6"/>
      <c r="G21">
        <f>COUNTIF(B21:F21,"&gt;  ")</f>
        <v>2</v>
      </c>
    </row>
    <row r="22" spans="1:11" ht="18" x14ac:dyDescent="0.4">
      <c r="A22" s="3" t="s">
        <v>7</v>
      </c>
      <c r="B22" s="6" t="s">
        <v>70</v>
      </c>
      <c r="C22" s="3"/>
      <c r="D22" s="6" t="s">
        <v>70</v>
      </c>
      <c r="E22" s="6"/>
      <c r="F22" s="6"/>
      <c r="G22">
        <f>COUNTIF(B22:F22,"&gt;  ")</f>
        <v>2</v>
      </c>
    </row>
    <row r="23" spans="1:11" ht="18" x14ac:dyDescent="0.4">
      <c r="A23" t="s">
        <v>11</v>
      </c>
      <c r="B23" s="6"/>
      <c r="C23" s="6" t="s">
        <v>70</v>
      </c>
      <c r="D23" s="6"/>
      <c r="E23" s="6" t="s">
        <v>70</v>
      </c>
      <c r="F23" s="6"/>
      <c r="G23">
        <f>COUNTIF(B23:F23,"&gt;  ")</f>
        <v>2</v>
      </c>
    </row>
    <row r="24" spans="1:11" ht="18" x14ac:dyDescent="0.4">
      <c r="A24" t="s">
        <v>12</v>
      </c>
      <c r="B24" s="6" t="s">
        <v>70</v>
      </c>
      <c r="C24" s="6" t="s">
        <v>70</v>
      </c>
      <c r="D24" s="6"/>
      <c r="E24" s="6"/>
      <c r="F24" s="6"/>
      <c r="G24">
        <f>COUNTIF(B24:F24,"&gt;  ")</f>
        <v>2</v>
      </c>
      <c r="K24" s="19"/>
    </row>
    <row r="25" spans="1:11" ht="18" x14ac:dyDescent="0.4">
      <c r="A25" t="s">
        <v>127</v>
      </c>
      <c r="B25" s="6"/>
      <c r="C25" s="6"/>
      <c r="D25" s="6"/>
      <c r="E25" s="6" t="s">
        <v>70</v>
      </c>
      <c r="F25" s="6" t="s">
        <v>70</v>
      </c>
      <c r="G25">
        <f>COUNTIF(B25:F25,"&gt;  ")</f>
        <v>2</v>
      </c>
      <c r="K25" s="19"/>
    </row>
    <row r="26" spans="1:11" ht="18" x14ac:dyDescent="0.4">
      <c r="A26" s="3" t="s">
        <v>90</v>
      </c>
      <c r="B26" s="6"/>
      <c r="C26" s="6" t="s">
        <v>70</v>
      </c>
      <c r="D26" s="6"/>
      <c r="E26" s="6" t="s">
        <v>70</v>
      </c>
      <c r="F26" s="6"/>
      <c r="G26">
        <f>COUNTIF(B26:F26,"&gt;  ")</f>
        <v>2</v>
      </c>
      <c r="K26" s="19"/>
    </row>
    <row r="27" spans="1:11" ht="18" x14ac:dyDescent="0.4">
      <c r="A27" s="3" t="s">
        <v>120</v>
      </c>
      <c r="B27" s="6"/>
      <c r="C27" s="6"/>
      <c r="D27" s="6"/>
      <c r="E27" s="6" t="s">
        <v>70</v>
      </c>
      <c r="F27" s="6" t="s">
        <v>70</v>
      </c>
      <c r="G27">
        <f>COUNTIF(B27:F27,"&gt;  ")</f>
        <v>2</v>
      </c>
    </row>
    <row r="28" spans="1:11" ht="18" x14ac:dyDescent="0.4">
      <c r="A28" s="3" t="s">
        <v>15</v>
      </c>
      <c r="B28" s="6"/>
      <c r="C28" s="6" t="s">
        <v>70</v>
      </c>
      <c r="D28" s="6"/>
      <c r="E28" s="6" t="s">
        <v>70</v>
      </c>
      <c r="F28" s="6"/>
      <c r="G28">
        <f>COUNTIF(B28:F28,"&gt;  ")</f>
        <v>2</v>
      </c>
    </row>
    <row r="29" spans="1:11" ht="18" x14ac:dyDescent="0.4">
      <c r="A29" s="3" t="s">
        <v>2</v>
      </c>
      <c r="B29" s="6"/>
      <c r="C29" s="6" t="s">
        <v>70</v>
      </c>
      <c r="D29" s="6"/>
      <c r="E29" s="6" t="s">
        <v>70</v>
      </c>
      <c r="F29" s="6"/>
      <c r="G29">
        <f>COUNTIF(B29:F29,"&gt;  ")</f>
        <v>2</v>
      </c>
    </row>
    <row r="30" spans="1:11" ht="18" x14ac:dyDescent="0.4">
      <c r="A30" s="19" t="s">
        <v>115</v>
      </c>
      <c r="D30" s="6" t="s">
        <v>70</v>
      </c>
      <c r="F30" s="6" t="s">
        <v>70</v>
      </c>
      <c r="G30">
        <f>COUNTIF(B30:F30,"&gt;  ")</f>
        <v>2</v>
      </c>
    </row>
    <row r="31" spans="1:11" ht="18" x14ac:dyDescent="0.4">
      <c r="A31" s="3" t="s">
        <v>19</v>
      </c>
      <c r="C31" s="6" t="s">
        <v>70</v>
      </c>
      <c r="E31" s="6" t="s">
        <v>70</v>
      </c>
      <c r="F31" s="6"/>
      <c r="G31">
        <f>COUNTIF(B31:F31,"&gt;  ")</f>
        <v>2</v>
      </c>
    </row>
    <row r="32" spans="1:11" ht="18" x14ac:dyDescent="0.4">
      <c r="A32" s="19" t="s">
        <v>103</v>
      </c>
      <c r="D32" s="6" t="s">
        <v>70</v>
      </c>
      <c r="E32" s="6"/>
      <c r="F32" s="6"/>
      <c r="G32">
        <f>COUNTIF(B32:F32,"&gt;  ")</f>
        <v>1</v>
      </c>
    </row>
    <row r="33" spans="1:11" ht="18" x14ac:dyDescent="0.4">
      <c r="A33" s="3" t="s">
        <v>126</v>
      </c>
      <c r="F33" s="6" t="s">
        <v>70</v>
      </c>
      <c r="G33">
        <f>COUNTIF(B33:F33,"&gt;  ")</f>
        <v>1</v>
      </c>
    </row>
    <row r="34" spans="1:11" ht="18" x14ac:dyDescent="0.4">
      <c r="A34" s="3" t="s">
        <v>6</v>
      </c>
      <c r="B34" s="6" t="s">
        <v>70</v>
      </c>
      <c r="C34" s="6"/>
      <c r="D34" s="6"/>
      <c r="E34" s="6"/>
      <c r="F34" s="6"/>
      <c r="G34">
        <f>COUNTIF(B34:F34,"&gt;  ")</f>
        <v>1</v>
      </c>
    </row>
    <row r="35" spans="1:11" ht="18" x14ac:dyDescent="0.4">
      <c r="A35" s="19" t="s">
        <v>104</v>
      </c>
      <c r="D35" s="6" t="s">
        <v>70</v>
      </c>
      <c r="E35" s="6"/>
      <c r="F35" s="6"/>
      <c r="G35">
        <f>COUNTIF(B35:F35,"&gt;  ")</f>
        <v>1</v>
      </c>
    </row>
    <row r="36" spans="1:11" ht="18" x14ac:dyDescent="0.4">
      <c r="A36" s="3" t="s">
        <v>46</v>
      </c>
      <c r="B36" s="6" t="s">
        <v>70</v>
      </c>
      <c r="C36" s="6"/>
      <c r="D36" s="6"/>
      <c r="E36" s="6"/>
      <c r="F36" s="6"/>
      <c r="G36">
        <f>COUNTIF(B36:F36,"&gt;  ")</f>
        <v>1</v>
      </c>
    </row>
    <row r="37" spans="1:11" ht="18" x14ac:dyDescent="0.4">
      <c r="A37" s="3" t="s">
        <v>79</v>
      </c>
      <c r="B37" s="6" t="s">
        <v>70</v>
      </c>
      <c r="C37" s="6"/>
      <c r="D37" s="6"/>
      <c r="E37" s="6"/>
      <c r="F37" s="6"/>
      <c r="G37">
        <f>COUNTIF(B37:F37,"&gt;  ")</f>
        <v>1</v>
      </c>
    </row>
    <row r="38" spans="1:11" ht="18" x14ac:dyDescent="0.4">
      <c r="A38" s="3" t="s">
        <v>83</v>
      </c>
      <c r="B38" s="6" t="s">
        <v>70</v>
      </c>
      <c r="C38" s="6"/>
      <c r="D38" s="6"/>
      <c r="E38" s="6"/>
      <c r="F38" s="6"/>
      <c r="G38">
        <f>COUNTIF(B38:F38,"&gt;  ")</f>
        <v>1</v>
      </c>
    </row>
    <row r="39" spans="1:11" ht="18" x14ac:dyDescent="0.4">
      <c r="A39" s="3" t="s">
        <v>93</v>
      </c>
      <c r="B39" s="3"/>
      <c r="C39" s="6" t="s">
        <v>70</v>
      </c>
      <c r="D39" s="3"/>
      <c r="E39" s="3"/>
      <c r="F39" s="3"/>
      <c r="G39">
        <f>COUNTIF(B39:F39,"&gt;  ")</f>
        <v>1</v>
      </c>
      <c r="K39" s="19"/>
    </row>
    <row r="40" spans="1:11" ht="18" x14ac:dyDescent="0.4">
      <c r="A40" s="3" t="s">
        <v>66</v>
      </c>
      <c r="B40" s="6" t="s">
        <v>70</v>
      </c>
      <c r="C40" s="6"/>
      <c r="D40" s="6"/>
      <c r="E40" s="6"/>
      <c r="F40" s="6"/>
      <c r="G40">
        <f>COUNTIF(B40:F40,"&gt;  ")</f>
        <v>1</v>
      </c>
      <c r="J40" s="19"/>
      <c r="K40" s="19"/>
    </row>
    <row r="41" spans="1:11" ht="18" x14ac:dyDescent="0.4">
      <c r="A41" s="3" t="s">
        <v>92</v>
      </c>
      <c r="B41" s="6"/>
      <c r="C41" s="6" t="s">
        <v>70</v>
      </c>
      <c r="D41" s="3"/>
      <c r="E41" s="3"/>
      <c r="F41" s="3"/>
      <c r="G41">
        <f>COUNTIF(B41:F41,"&gt;  ")</f>
        <v>1</v>
      </c>
      <c r="K41" s="19"/>
    </row>
    <row r="42" spans="1:11" ht="18" x14ac:dyDescent="0.4">
      <c r="A42" s="19" t="s">
        <v>105</v>
      </c>
      <c r="D42" s="6" t="s">
        <v>70</v>
      </c>
      <c r="E42" s="6"/>
      <c r="F42" s="6"/>
      <c r="G42">
        <f>COUNTIF(B42:F42,"&gt;  ")</f>
        <v>1</v>
      </c>
    </row>
    <row r="43" spans="1:11" ht="18" x14ac:dyDescent="0.4">
      <c r="A43" s="3" t="s">
        <v>74</v>
      </c>
      <c r="B43" s="6" t="s">
        <v>70</v>
      </c>
      <c r="C43" s="6"/>
      <c r="D43" s="6"/>
      <c r="E43" s="6"/>
      <c r="F43" s="6"/>
      <c r="G43">
        <f>COUNTIF(B43:F43,"&gt;  ")</f>
        <v>1</v>
      </c>
    </row>
    <row r="44" spans="1:11" ht="18" x14ac:dyDescent="0.4">
      <c r="A44" s="19" t="s">
        <v>106</v>
      </c>
      <c r="D44" s="6" t="s">
        <v>70</v>
      </c>
      <c r="E44" s="6"/>
      <c r="F44" s="6"/>
      <c r="G44">
        <f>COUNTIF(B44:F44,"&gt;  ")</f>
        <v>1</v>
      </c>
    </row>
    <row r="45" spans="1:11" ht="18" x14ac:dyDescent="0.4">
      <c r="A45" s="19" t="s">
        <v>107</v>
      </c>
      <c r="D45" s="6" t="s">
        <v>70</v>
      </c>
      <c r="E45" s="6"/>
      <c r="F45" s="6"/>
      <c r="G45">
        <f>COUNTIF(B45:F45,"&gt;  ")</f>
        <v>1</v>
      </c>
    </row>
    <row r="46" spans="1:11" ht="18" x14ac:dyDescent="0.4">
      <c r="A46" s="19" t="s">
        <v>108</v>
      </c>
      <c r="D46" s="6" t="s">
        <v>70</v>
      </c>
      <c r="E46" s="6"/>
      <c r="F46" s="6"/>
      <c r="G46">
        <f>COUNTIF(B46:F46,"&gt;  ")</f>
        <v>1</v>
      </c>
    </row>
    <row r="47" spans="1:11" ht="18" x14ac:dyDescent="0.4">
      <c r="A47" s="19" t="s">
        <v>109</v>
      </c>
      <c r="D47" s="6" t="s">
        <v>70</v>
      </c>
      <c r="E47" s="6"/>
      <c r="F47" s="6"/>
      <c r="G47">
        <f>COUNTIF(B47:F47,"&gt;  ")</f>
        <v>1</v>
      </c>
    </row>
    <row r="48" spans="1:11" ht="18" x14ac:dyDescent="0.4">
      <c r="A48" t="s">
        <v>55</v>
      </c>
      <c r="B48" s="6" t="s">
        <v>70</v>
      </c>
      <c r="G48">
        <f>COUNTIF(B48:F48,"&gt;  ")</f>
        <v>1</v>
      </c>
      <c r="J48" s="19"/>
      <c r="K48" s="19"/>
    </row>
    <row r="49" spans="1:11" ht="18" x14ac:dyDescent="0.4">
      <c r="A49" s="3" t="s">
        <v>124</v>
      </c>
      <c r="B49" s="6"/>
      <c r="C49" s="6"/>
      <c r="D49" s="6"/>
      <c r="E49" s="6"/>
      <c r="F49" s="6" t="s">
        <v>70</v>
      </c>
      <c r="G49">
        <f>COUNTIF(B49:F49,"&gt;  ")</f>
        <v>1</v>
      </c>
      <c r="J49" s="19"/>
      <c r="K49" s="19"/>
    </row>
    <row r="50" spans="1:11" ht="18" x14ac:dyDescent="0.4">
      <c r="A50" s="3" t="s">
        <v>119</v>
      </c>
      <c r="B50" s="6"/>
      <c r="C50" s="6"/>
      <c r="D50" s="6"/>
      <c r="E50" s="6" t="s">
        <v>70</v>
      </c>
      <c r="F50" s="6"/>
      <c r="G50">
        <f>COUNTIF(B50:F50,"&gt;  ")</f>
        <v>1</v>
      </c>
      <c r="K50" s="19"/>
    </row>
    <row r="51" spans="1:11" ht="18" x14ac:dyDescent="0.4">
      <c r="A51" s="3" t="s">
        <v>21</v>
      </c>
      <c r="E51" s="6" t="s">
        <v>70</v>
      </c>
      <c r="G51">
        <f>COUNTIF(B51:F51,"&gt;  ")</f>
        <v>1</v>
      </c>
      <c r="J51" s="19"/>
      <c r="K51" s="19"/>
    </row>
    <row r="52" spans="1:11" ht="18" x14ac:dyDescent="0.4">
      <c r="A52" s="19" t="s">
        <v>110</v>
      </c>
      <c r="D52" s="6" t="s">
        <v>70</v>
      </c>
      <c r="E52" s="6"/>
      <c r="F52" s="6"/>
      <c r="G52">
        <f>COUNTIF(B52:F52,"&gt;  ")</f>
        <v>1</v>
      </c>
    </row>
    <row r="53" spans="1:11" ht="18" x14ac:dyDescent="0.4">
      <c r="A53" s="3" t="s">
        <v>111</v>
      </c>
      <c r="B53" s="3"/>
      <c r="C53" s="3"/>
      <c r="D53" s="6" t="s">
        <v>70</v>
      </c>
      <c r="E53" s="6"/>
      <c r="F53" s="6"/>
      <c r="G53">
        <f>COUNTIF(B53:F53,"&gt;  ")</f>
        <v>1</v>
      </c>
      <c r="K53" s="19"/>
    </row>
    <row r="54" spans="1:11" ht="18" x14ac:dyDescent="0.4">
      <c r="A54" s="3" t="s">
        <v>86</v>
      </c>
      <c r="B54" s="6" t="s">
        <v>70</v>
      </c>
      <c r="C54" s="3"/>
      <c r="D54" s="3"/>
      <c r="E54" s="3"/>
      <c r="F54" s="3"/>
      <c r="G54">
        <f>COUNTIF(B54:F54,"&gt;  ")</f>
        <v>1</v>
      </c>
    </row>
    <row r="55" spans="1:11" ht="18" x14ac:dyDescent="0.4">
      <c r="A55" s="19" t="s">
        <v>113</v>
      </c>
      <c r="D55" s="6" t="s">
        <v>70</v>
      </c>
      <c r="E55" s="6"/>
      <c r="F55" s="6"/>
      <c r="G55">
        <f>COUNTIF(B55:F55,"&gt;  ")</f>
        <v>1</v>
      </c>
      <c r="K55" s="20"/>
    </row>
    <row r="56" spans="1:11" ht="18" x14ac:dyDescent="0.4">
      <c r="A56" t="s">
        <v>123</v>
      </c>
      <c r="B56" s="6"/>
      <c r="C56" s="6"/>
      <c r="D56" s="6"/>
      <c r="E56" s="6"/>
      <c r="F56" s="6" t="s">
        <v>70</v>
      </c>
      <c r="G56">
        <f>COUNTIF(B56:F56,"&gt;  ")</f>
        <v>1</v>
      </c>
    </row>
    <row r="57" spans="1:11" ht="18" x14ac:dyDescent="0.4">
      <c r="A57" s="3" t="s">
        <v>76</v>
      </c>
      <c r="B57" s="3"/>
      <c r="C57" s="6" t="s">
        <v>70</v>
      </c>
      <c r="D57" s="3"/>
      <c r="E57" s="3"/>
      <c r="F57" s="3"/>
      <c r="G57">
        <f>COUNTIF(B57:F57,"&gt;  ")</f>
        <v>1</v>
      </c>
    </row>
    <row r="58" spans="1:11" ht="18" x14ac:dyDescent="0.4">
      <c r="A58" s="3" t="s">
        <v>89</v>
      </c>
      <c r="B58" s="3"/>
      <c r="C58" s="6" t="s">
        <v>70</v>
      </c>
      <c r="D58" s="3"/>
      <c r="E58" s="3"/>
      <c r="F58" s="3"/>
      <c r="G58">
        <f>COUNTIF(B58:F58,"&gt;  ")</f>
        <v>1</v>
      </c>
      <c r="K58" s="19"/>
    </row>
    <row r="59" spans="1:11" ht="18" x14ac:dyDescent="0.4">
      <c r="A59" s="3" t="s">
        <v>128</v>
      </c>
      <c r="B59" s="3"/>
      <c r="C59" s="6"/>
      <c r="D59" s="3"/>
      <c r="E59" s="6"/>
      <c r="F59" s="6" t="s">
        <v>70</v>
      </c>
      <c r="G59">
        <f>COUNTIF(B59:F59,"&gt;  ")</f>
        <v>1</v>
      </c>
    </row>
    <row r="60" spans="1:11" ht="18" x14ac:dyDescent="0.4">
      <c r="A60" s="19" t="s">
        <v>114</v>
      </c>
      <c r="D60" s="6" t="s">
        <v>70</v>
      </c>
      <c r="E60" s="6"/>
      <c r="F60" s="6"/>
      <c r="G60">
        <f>COUNTIF(B60:F60,"&gt;  ")</f>
        <v>1</v>
      </c>
      <c r="J60" s="19"/>
      <c r="K60" s="19"/>
    </row>
    <row r="61" spans="1:11" ht="18" x14ac:dyDescent="0.4">
      <c r="A61" s="3" t="s">
        <v>23</v>
      </c>
      <c r="B61" s="3"/>
      <c r="C61" s="3"/>
      <c r="D61" s="6" t="s">
        <v>70</v>
      </c>
      <c r="E61" s="6"/>
      <c r="F61" s="6"/>
      <c r="G61">
        <f>COUNTIF(B61:F61,"&gt;  ")</f>
        <v>1</v>
      </c>
    </row>
    <row r="62" spans="1:11" ht="18" x14ac:dyDescent="0.4">
      <c r="A62" s="3" t="s">
        <v>5</v>
      </c>
      <c r="B62" s="6"/>
      <c r="C62" s="6" t="s">
        <v>70</v>
      </c>
      <c r="D62" s="6"/>
      <c r="E62" s="6"/>
      <c r="F62" s="6"/>
      <c r="G62">
        <f>COUNTIF(B62:F62,"&gt;  ")</f>
        <v>1</v>
      </c>
      <c r="K62" s="19"/>
    </row>
    <row r="63" spans="1:11" ht="18" x14ac:dyDescent="0.4">
      <c r="A63" s="3" t="s">
        <v>88</v>
      </c>
      <c r="B63" s="6" t="s">
        <v>70</v>
      </c>
      <c r="C63" s="3"/>
      <c r="D63" s="3"/>
      <c r="E63" s="3"/>
      <c r="F63" s="3"/>
      <c r="G63">
        <f>COUNTIF(B63:F63,"&gt;  ")</f>
        <v>1</v>
      </c>
      <c r="K63" s="19"/>
    </row>
    <row r="64" spans="1:11" ht="18" x14ac:dyDescent="0.4">
      <c r="A64" s="19" t="s">
        <v>116</v>
      </c>
      <c r="D64" s="6" t="s">
        <v>70</v>
      </c>
      <c r="E64" s="6"/>
      <c r="F64" s="6"/>
      <c r="G64">
        <f>COUNTIF(B64:F64,"&gt;  ")</f>
        <v>1</v>
      </c>
    </row>
    <row r="65" spans="1:11" ht="18" x14ac:dyDescent="0.4">
      <c r="A65" s="3" t="s">
        <v>30</v>
      </c>
      <c r="D65" s="6" t="s">
        <v>70</v>
      </c>
      <c r="E65" s="6"/>
      <c r="F65" s="6"/>
      <c r="G65">
        <f>COUNTIF(B65:F65,"&gt;  ")</f>
        <v>1</v>
      </c>
      <c r="K65" s="19"/>
    </row>
    <row r="66" spans="1:11" ht="18" x14ac:dyDescent="0.4">
      <c r="A66" s="19" t="s">
        <v>117</v>
      </c>
      <c r="D66" s="6" t="s">
        <v>70</v>
      </c>
      <c r="G66">
        <f>COUNTIF(B66:F66,"&gt;  ")</f>
        <v>1</v>
      </c>
    </row>
    <row r="67" spans="1:11" ht="18" x14ac:dyDescent="0.4">
      <c r="A67" s="3" t="s">
        <v>129</v>
      </c>
      <c r="B67" s="3"/>
      <c r="C67" s="3"/>
      <c r="D67" s="3"/>
      <c r="E67" s="6" t="s">
        <v>70</v>
      </c>
      <c r="F67" s="3"/>
      <c r="G67">
        <f>COUNTIF(B67:F67,"&gt;  ")</f>
        <v>1</v>
      </c>
      <c r="K67" s="19"/>
    </row>
    <row r="68" spans="1:11" ht="18" x14ac:dyDescent="0.4">
      <c r="A68" s="3" t="s">
        <v>125</v>
      </c>
      <c r="F68" s="6" t="s">
        <v>70</v>
      </c>
      <c r="G68">
        <f>COUNTIF(B68:F68,"&gt;  ")</f>
        <v>1</v>
      </c>
    </row>
    <row r="69" spans="1:11" ht="18" x14ac:dyDescent="0.4">
      <c r="A69" t="s">
        <v>49</v>
      </c>
      <c r="F69" s="6" t="s">
        <v>70</v>
      </c>
      <c r="G69">
        <f>COUNTIF(B69:F69,"&gt;  ")</f>
        <v>1</v>
      </c>
    </row>
    <row r="70" spans="1:11" ht="18" x14ac:dyDescent="0.4">
      <c r="A70" s="3" t="s">
        <v>121</v>
      </c>
      <c r="E70" s="6" t="s">
        <v>70</v>
      </c>
      <c r="F70" s="6"/>
      <c r="G70">
        <f>COUNTIF(B70:F70,"&gt;  ")</f>
        <v>1</v>
      </c>
    </row>
    <row r="71" spans="1:11" ht="18" x14ac:dyDescent="0.4">
      <c r="A71" s="3" t="s">
        <v>4</v>
      </c>
      <c r="D71" s="6" t="s">
        <v>70</v>
      </c>
      <c r="E71" s="6"/>
      <c r="F71" s="6"/>
      <c r="G71">
        <f>COUNTIF(B71:F71,"&gt;  ")</f>
        <v>1</v>
      </c>
    </row>
    <row r="75" spans="1:11" x14ac:dyDescent="0.35">
      <c r="G75" s="7">
        <f>SUM(G2:G74)</f>
        <v>125</v>
      </c>
    </row>
    <row r="76" spans="1:11" x14ac:dyDescent="0.35">
      <c r="G76" s="7">
        <f>COUNTIF(G1:G73,"=1")</f>
        <v>40</v>
      </c>
    </row>
    <row r="77" spans="1:11" x14ac:dyDescent="0.35">
      <c r="G77" s="7">
        <f>G75-G76</f>
        <v>85</v>
      </c>
    </row>
    <row r="78" spans="1:11" x14ac:dyDescent="0.35">
      <c r="G78" s="7"/>
    </row>
    <row r="79" spans="1:11" x14ac:dyDescent="0.35">
      <c r="G79" s="8">
        <f>G77/G75</f>
        <v>0.68</v>
      </c>
    </row>
    <row r="80" spans="1:11" x14ac:dyDescent="0.35">
      <c r="G80" s="8">
        <f>G76/G75</f>
        <v>0.32</v>
      </c>
    </row>
    <row r="81" spans="7:7" x14ac:dyDescent="0.35">
      <c r="G81" s="7"/>
    </row>
    <row r="82" spans="7:7" x14ac:dyDescent="0.35">
      <c r="G82" s="8">
        <f>SUM(G79:G81)</f>
        <v>1</v>
      </c>
    </row>
    <row r="83" spans="7:7" x14ac:dyDescent="0.35">
      <c r="G83" s="7"/>
    </row>
    <row r="84" spans="7:7" x14ac:dyDescent="0.35">
      <c r="G84" s="7"/>
    </row>
    <row r="85" spans="7:7" x14ac:dyDescent="0.35">
      <c r="G85" s="7"/>
    </row>
  </sheetData>
  <sortState xmlns:xlrd2="http://schemas.microsoft.com/office/spreadsheetml/2017/richdata2" ref="A2:S71">
    <sortCondition descending="1" ref="G2:G71"/>
    <sortCondition ref="A2:A7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"/>
  <sheetViews>
    <sheetView zoomScaleNormal="100" workbookViewId="0">
      <selection activeCell="E15" sqref="E15"/>
    </sheetView>
  </sheetViews>
  <sheetFormatPr defaultColWidth="9.81640625" defaultRowHeight="14.5" x14ac:dyDescent="0.35"/>
  <cols>
    <col min="1" max="1" width="19.54296875" customWidth="1"/>
  </cols>
  <sheetData>
    <row r="1" spans="1:6" s="1" customFormat="1" x14ac:dyDescent="0.35">
      <c r="A1" s="1" t="s">
        <v>69</v>
      </c>
      <c r="B1" s="2" t="s">
        <v>94</v>
      </c>
    </row>
    <row r="2" spans="1:6" ht="15.5" x14ac:dyDescent="0.35">
      <c r="A2" s="3" t="s">
        <v>3</v>
      </c>
      <c r="B2">
        <v>12</v>
      </c>
      <c r="E2" s="19"/>
      <c r="F2" s="19"/>
    </row>
    <row r="3" spans="1:6" x14ac:dyDescent="0.35">
      <c r="A3" s="3" t="s">
        <v>9</v>
      </c>
      <c r="B3">
        <v>11</v>
      </c>
    </row>
    <row r="4" spans="1:6" x14ac:dyDescent="0.35">
      <c r="A4" t="s">
        <v>10</v>
      </c>
      <c r="B4">
        <v>11</v>
      </c>
    </row>
    <row r="5" spans="1:6" x14ac:dyDescent="0.35">
      <c r="A5" s="3" t="s">
        <v>0</v>
      </c>
      <c r="B5">
        <v>9</v>
      </c>
    </row>
    <row r="6" spans="1:6" x14ac:dyDescent="0.35">
      <c r="A6" s="3" t="s">
        <v>15</v>
      </c>
      <c r="B6">
        <v>9</v>
      </c>
    </row>
    <row r="7" spans="1:6" x14ac:dyDescent="0.35">
      <c r="A7" s="3" t="s">
        <v>2</v>
      </c>
      <c r="B7">
        <v>9</v>
      </c>
    </row>
    <row r="8" spans="1:6" x14ac:dyDescent="0.35">
      <c r="A8" s="3" t="s">
        <v>6</v>
      </c>
      <c r="B8">
        <v>8</v>
      </c>
    </row>
    <row r="9" spans="1:6" x14ac:dyDescent="0.35">
      <c r="A9" s="3" t="s">
        <v>1</v>
      </c>
      <c r="B9">
        <v>8</v>
      </c>
    </row>
    <row r="10" spans="1:6" ht="15.5" x14ac:dyDescent="0.35">
      <c r="A10" t="s">
        <v>11</v>
      </c>
      <c r="B10">
        <v>8</v>
      </c>
      <c r="F10" s="19"/>
    </row>
    <row r="11" spans="1:6" ht="15.5" x14ac:dyDescent="0.35">
      <c r="A11" s="3" t="s">
        <v>111</v>
      </c>
      <c r="B11">
        <v>8</v>
      </c>
      <c r="F11" s="19"/>
    </row>
    <row r="12" spans="1:6" x14ac:dyDescent="0.35">
      <c r="A12" s="3" t="s">
        <v>5</v>
      </c>
      <c r="B12">
        <v>8</v>
      </c>
    </row>
    <row r="13" spans="1:6" x14ac:dyDescent="0.35">
      <c r="A13" s="3" t="s">
        <v>8</v>
      </c>
      <c r="B13">
        <v>7</v>
      </c>
    </row>
    <row r="14" spans="1:6" ht="15.5" x14ac:dyDescent="0.35">
      <c r="A14" s="3" t="s">
        <v>7</v>
      </c>
      <c r="B14">
        <v>7</v>
      </c>
      <c r="F14" s="19"/>
    </row>
    <row r="15" spans="1:6" x14ac:dyDescent="0.35">
      <c r="A15" t="s">
        <v>12</v>
      </c>
      <c r="B15">
        <v>7</v>
      </c>
    </row>
    <row r="16" spans="1:6" x14ac:dyDescent="0.35">
      <c r="A16" s="3" t="s">
        <v>40</v>
      </c>
      <c r="B16">
        <v>7</v>
      </c>
    </row>
    <row r="17" spans="1:6" ht="15.5" x14ac:dyDescent="0.35">
      <c r="A17" s="3" t="s">
        <v>4</v>
      </c>
      <c r="B17">
        <v>7</v>
      </c>
      <c r="F17" s="19"/>
    </row>
    <row r="18" spans="1:6" x14ac:dyDescent="0.35">
      <c r="A18" s="3" t="s">
        <v>68</v>
      </c>
      <c r="B18">
        <v>6</v>
      </c>
    </row>
    <row r="19" spans="1:6" x14ac:dyDescent="0.35">
      <c r="A19" s="3" t="s">
        <v>78</v>
      </c>
      <c r="B19">
        <v>5</v>
      </c>
    </row>
    <row r="20" spans="1:6" ht="15.5" x14ac:dyDescent="0.35">
      <c r="A20" s="3" t="s">
        <v>48</v>
      </c>
      <c r="B20">
        <v>5</v>
      </c>
      <c r="F20" s="19"/>
    </row>
    <row r="21" spans="1:6" x14ac:dyDescent="0.35">
      <c r="A21" s="3" t="s">
        <v>77</v>
      </c>
      <c r="B21">
        <v>5</v>
      </c>
    </row>
    <row r="22" spans="1:6" x14ac:dyDescent="0.35">
      <c r="A22" s="3" t="s">
        <v>16</v>
      </c>
      <c r="B22">
        <v>5</v>
      </c>
    </row>
    <row r="23" spans="1:6" x14ac:dyDescent="0.35">
      <c r="A23" s="3" t="s">
        <v>46</v>
      </c>
      <c r="B23">
        <v>4</v>
      </c>
    </row>
    <row r="24" spans="1:6" x14ac:dyDescent="0.35">
      <c r="A24" s="3" t="s">
        <v>81</v>
      </c>
      <c r="B24">
        <v>4</v>
      </c>
    </row>
    <row r="25" spans="1:6" ht="15.5" x14ac:dyDescent="0.35">
      <c r="A25" s="3" t="s">
        <v>34</v>
      </c>
      <c r="B25">
        <v>4</v>
      </c>
      <c r="E25" s="19"/>
      <c r="F25" s="19"/>
    </row>
    <row r="26" spans="1:6" ht="15.5" x14ac:dyDescent="0.35">
      <c r="A26" t="s">
        <v>85</v>
      </c>
      <c r="B26">
        <v>4</v>
      </c>
      <c r="E26" s="19"/>
      <c r="F26" s="19"/>
    </row>
    <row r="27" spans="1:6" ht="15.5" x14ac:dyDescent="0.35">
      <c r="A27" s="3" t="s">
        <v>19</v>
      </c>
      <c r="B27">
        <v>4</v>
      </c>
      <c r="F27" s="19"/>
    </row>
    <row r="28" spans="1:6" x14ac:dyDescent="0.35">
      <c r="A28" s="3" t="s">
        <v>18</v>
      </c>
      <c r="B28">
        <v>3</v>
      </c>
    </row>
    <row r="29" spans="1:6" ht="15.5" x14ac:dyDescent="0.35">
      <c r="A29" s="3" t="s">
        <v>82</v>
      </c>
      <c r="B29">
        <v>3</v>
      </c>
      <c r="F29" s="19"/>
    </row>
    <row r="30" spans="1:6" x14ac:dyDescent="0.35">
      <c r="A30" t="s">
        <v>14</v>
      </c>
      <c r="B30">
        <v>3</v>
      </c>
    </row>
    <row r="31" spans="1:6" x14ac:dyDescent="0.35">
      <c r="A31" t="s">
        <v>55</v>
      </c>
      <c r="B31">
        <v>3</v>
      </c>
    </row>
    <row r="32" spans="1:6" x14ac:dyDescent="0.35">
      <c r="A32" s="3" t="s">
        <v>87</v>
      </c>
      <c r="B32">
        <v>3</v>
      </c>
    </row>
    <row r="33" spans="1:6" x14ac:dyDescent="0.35">
      <c r="A33" s="3" t="s">
        <v>21</v>
      </c>
      <c r="B33">
        <v>3</v>
      </c>
    </row>
    <row r="34" spans="1:6" ht="15.5" x14ac:dyDescent="0.35">
      <c r="A34" s="3" t="s">
        <v>80</v>
      </c>
      <c r="B34">
        <v>3</v>
      </c>
      <c r="F34" s="19"/>
    </row>
    <row r="35" spans="1:6" ht="15.5" x14ac:dyDescent="0.35">
      <c r="A35" s="19" t="s">
        <v>112</v>
      </c>
      <c r="B35">
        <v>3</v>
      </c>
      <c r="E35" s="19"/>
      <c r="F35" s="19"/>
    </row>
    <row r="36" spans="1:6" x14ac:dyDescent="0.35">
      <c r="A36" s="3" t="s">
        <v>26</v>
      </c>
      <c r="B36">
        <v>3</v>
      </c>
    </row>
    <row r="37" spans="1:6" x14ac:dyDescent="0.35">
      <c r="A37" s="3" t="s">
        <v>23</v>
      </c>
      <c r="B37">
        <v>3</v>
      </c>
    </row>
    <row r="38" spans="1:6" x14ac:dyDescent="0.35">
      <c r="A38" t="s">
        <v>41</v>
      </c>
      <c r="B38">
        <v>3</v>
      </c>
    </row>
    <row r="39" spans="1:6" ht="15.5" x14ac:dyDescent="0.35">
      <c r="A39" s="3" t="s">
        <v>30</v>
      </c>
      <c r="B39">
        <v>3</v>
      </c>
      <c r="F39" s="19"/>
    </row>
    <row r="40" spans="1:6" x14ac:dyDescent="0.35">
      <c r="A40" s="3" t="s">
        <v>29</v>
      </c>
      <c r="B40">
        <v>3</v>
      </c>
    </row>
    <row r="41" spans="1:6" ht="15.5" x14ac:dyDescent="0.35">
      <c r="A41" t="s">
        <v>49</v>
      </c>
      <c r="B41">
        <v>3</v>
      </c>
      <c r="F41" s="19"/>
    </row>
    <row r="42" spans="1:6" ht="15.5" x14ac:dyDescent="0.35">
      <c r="A42" s="19" t="s">
        <v>118</v>
      </c>
      <c r="B42">
        <v>2</v>
      </c>
    </row>
    <row r="43" spans="1:6" x14ac:dyDescent="0.35">
      <c r="A43" s="3" t="s">
        <v>91</v>
      </c>
      <c r="B43">
        <v>2</v>
      </c>
    </row>
    <row r="44" spans="1:6" ht="15.5" x14ac:dyDescent="0.35">
      <c r="A44" s="3" t="s">
        <v>84</v>
      </c>
      <c r="B44">
        <v>2</v>
      </c>
      <c r="F44" s="19"/>
    </row>
    <row r="45" spans="1:6" x14ac:dyDescent="0.35">
      <c r="A45" s="3" t="s">
        <v>66</v>
      </c>
      <c r="B45">
        <v>2</v>
      </c>
    </row>
    <row r="46" spans="1:6" x14ac:dyDescent="0.35">
      <c r="A46" s="3" t="s">
        <v>122</v>
      </c>
      <c r="B46">
        <v>2</v>
      </c>
    </row>
    <row r="47" spans="1:6" x14ac:dyDescent="0.35">
      <c r="A47" s="3" t="s">
        <v>74</v>
      </c>
      <c r="B47">
        <v>2</v>
      </c>
    </row>
    <row r="48" spans="1:6" x14ac:dyDescent="0.35">
      <c r="A48" s="3" t="s">
        <v>24</v>
      </c>
      <c r="B48">
        <v>2</v>
      </c>
    </row>
    <row r="49" spans="1:6" ht="15.5" x14ac:dyDescent="0.35">
      <c r="A49" t="s">
        <v>127</v>
      </c>
      <c r="B49">
        <v>2</v>
      </c>
      <c r="F49" s="19"/>
    </row>
    <row r="50" spans="1:6" ht="15.5" x14ac:dyDescent="0.35">
      <c r="A50" s="3" t="s">
        <v>90</v>
      </c>
      <c r="B50">
        <v>2</v>
      </c>
      <c r="F50" s="19"/>
    </row>
    <row r="51" spans="1:6" ht="15.5" x14ac:dyDescent="0.35">
      <c r="A51" s="3" t="s">
        <v>120</v>
      </c>
      <c r="B51">
        <v>2</v>
      </c>
      <c r="F51" s="19"/>
    </row>
    <row r="52" spans="1:6" x14ac:dyDescent="0.35">
      <c r="A52" t="s">
        <v>59</v>
      </c>
      <c r="B52">
        <v>2</v>
      </c>
    </row>
    <row r="53" spans="1:6" ht="15.5" x14ac:dyDescent="0.35">
      <c r="A53" s="3" t="s">
        <v>76</v>
      </c>
      <c r="B53">
        <v>2</v>
      </c>
      <c r="E53" s="19"/>
      <c r="F53" s="19"/>
    </row>
    <row r="54" spans="1:6" ht="15.5" x14ac:dyDescent="0.35">
      <c r="A54" s="19" t="s">
        <v>115</v>
      </c>
      <c r="B54">
        <v>2</v>
      </c>
    </row>
    <row r="55" spans="1:6" x14ac:dyDescent="0.35">
      <c r="A55" s="3" t="s">
        <v>36</v>
      </c>
      <c r="B55">
        <v>2</v>
      </c>
    </row>
    <row r="56" spans="1:6" ht="15.5" x14ac:dyDescent="0.35">
      <c r="A56" t="s">
        <v>42</v>
      </c>
      <c r="B56">
        <v>2</v>
      </c>
      <c r="F56" s="19"/>
    </row>
    <row r="57" spans="1:6" x14ac:dyDescent="0.35">
      <c r="A57" s="3" t="s">
        <v>37</v>
      </c>
      <c r="B57">
        <v>1</v>
      </c>
    </row>
    <row r="58" spans="1:6" ht="15.5" x14ac:dyDescent="0.35">
      <c r="A58" s="19" t="s">
        <v>103</v>
      </c>
      <c r="B58">
        <v>1</v>
      </c>
    </row>
    <row r="59" spans="1:6" x14ac:dyDescent="0.35">
      <c r="A59" s="3" t="s">
        <v>32</v>
      </c>
      <c r="B59">
        <v>1</v>
      </c>
    </row>
    <row r="60" spans="1:6" x14ac:dyDescent="0.35">
      <c r="A60" s="3" t="s">
        <v>126</v>
      </c>
      <c r="B60">
        <v>1</v>
      </c>
    </row>
    <row r="61" spans="1:6" ht="15.5" x14ac:dyDescent="0.35">
      <c r="A61" s="3" t="s">
        <v>73</v>
      </c>
      <c r="B61">
        <v>1</v>
      </c>
      <c r="E61" s="19"/>
    </row>
    <row r="62" spans="1:6" x14ac:dyDescent="0.35">
      <c r="A62" s="3" t="s">
        <v>25</v>
      </c>
      <c r="B62">
        <v>1</v>
      </c>
    </row>
    <row r="63" spans="1:6" x14ac:dyDescent="0.35">
      <c r="A63" t="s">
        <v>13</v>
      </c>
      <c r="B63">
        <v>1</v>
      </c>
    </row>
    <row r="64" spans="1:6" ht="15.5" x14ac:dyDescent="0.35">
      <c r="A64" s="19" t="s">
        <v>104</v>
      </c>
      <c r="B64">
        <v>1</v>
      </c>
      <c r="E64" s="19"/>
      <c r="F64" s="19"/>
    </row>
    <row r="65" spans="1:6" ht="15.5" x14ac:dyDescent="0.35">
      <c r="A65" s="3" t="s">
        <v>79</v>
      </c>
      <c r="B65">
        <v>1</v>
      </c>
      <c r="F65" s="20"/>
    </row>
    <row r="66" spans="1:6" x14ac:dyDescent="0.35">
      <c r="A66" s="3" t="s">
        <v>83</v>
      </c>
      <c r="B66">
        <v>1</v>
      </c>
    </row>
    <row r="67" spans="1:6" x14ac:dyDescent="0.35">
      <c r="A67" s="3" t="s">
        <v>39</v>
      </c>
      <c r="B67">
        <v>1</v>
      </c>
    </row>
    <row r="68" spans="1:6" ht="15.5" x14ac:dyDescent="0.35">
      <c r="A68" s="3" t="s">
        <v>93</v>
      </c>
      <c r="B68">
        <v>1</v>
      </c>
      <c r="F68" s="19"/>
    </row>
    <row r="69" spans="1:6" x14ac:dyDescent="0.35">
      <c r="A69" s="3" t="s">
        <v>17</v>
      </c>
      <c r="B69">
        <v>1</v>
      </c>
    </row>
    <row r="70" spans="1:6" x14ac:dyDescent="0.35">
      <c r="A70" s="3" t="s">
        <v>92</v>
      </c>
      <c r="B70">
        <v>1</v>
      </c>
    </row>
    <row r="71" spans="1:6" ht="15.5" x14ac:dyDescent="0.35">
      <c r="A71" s="19" t="s">
        <v>105</v>
      </c>
      <c r="B71">
        <v>1</v>
      </c>
      <c r="F71" s="19"/>
    </row>
    <row r="72" spans="1:6" ht="15.5" x14ac:dyDescent="0.35">
      <c r="A72" s="19" t="s">
        <v>106</v>
      </c>
      <c r="B72">
        <v>1</v>
      </c>
    </row>
    <row r="73" spans="1:6" ht="15.5" x14ac:dyDescent="0.35">
      <c r="A73" s="19" t="s">
        <v>107</v>
      </c>
      <c r="B73">
        <v>1</v>
      </c>
    </row>
    <row r="74" spans="1:6" x14ac:dyDescent="0.35">
      <c r="A74" t="s">
        <v>58</v>
      </c>
      <c r="B74">
        <v>1</v>
      </c>
    </row>
    <row r="75" spans="1:6" ht="15.5" x14ac:dyDescent="0.35">
      <c r="A75" s="19" t="s">
        <v>108</v>
      </c>
      <c r="B75">
        <v>1</v>
      </c>
    </row>
    <row r="76" spans="1:6" ht="15.5" x14ac:dyDescent="0.35">
      <c r="A76" s="19" t="s">
        <v>109</v>
      </c>
      <c r="B76">
        <v>1</v>
      </c>
    </row>
    <row r="77" spans="1:6" x14ac:dyDescent="0.35">
      <c r="A77" t="s">
        <v>54</v>
      </c>
      <c r="B77">
        <v>1</v>
      </c>
    </row>
    <row r="78" spans="1:6" ht="15.5" x14ac:dyDescent="0.35">
      <c r="A78" t="s">
        <v>56</v>
      </c>
      <c r="B78">
        <v>1</v>
      </c>
      <c r="F78" s="19"/>
    </row>
    <row r="79" spans="1:6" ht="15.5" x14ac:dyDescent="0.35">
      <c r="A79" t="s">
        <v>67</v>
      </c>
      <c r="B79">
        <v>1</v>
      </c>
      <c r="F79" s="19"/>
    </row>
    <row r="80" spans="1:6" x14ac:dyDescent="0.35">
      <c r="A80" s="3" t="s">
        <v>35</v>
      </c>
      <c r="B80">
        <v>1</v>
      </c>
    </row>
    <row r="81" spans="1:6" x14ac:dyDescent="0.35">
      <c r="A81" s="3" t="s">
        <v>124</v>
      </c>
      <c r="B81">
        <v>1</v>
      </c>
    </row>
    <row r="82" spans="1:6" x14ac:dyDescent="0.35">
      <c r="A82" s="3" t="s">
        <v>119</v>
      </c>
      <c r="B82">
        <v>1</v>
      </c>
    </row>
    <row r="83" spans="1:6" x14ac:dyDescent="0.35">
      <c r="A83" s="3" t="s">
        <v>75</v>
      </c>
      <c r="B83">
        <v>1</v>
      </c>
    </row>
    <row r="84" spans="1:6" x14ac:dyDescent="0.35">
      <c r="A84" s="3" t="s">
        <v>20</v>
      </c>
      <c r="B84">
        <v>1</v>
      </c>
    </row>
    <row r="85" spans="1:6" x14ac:dyDescent="0.35">
      <c r="A85" s="3" t="s">
        <v>27</v>
      </c>
      <c r="B85">
        <v>1</v>
      </c>
    </row>
    <row r="86" spans="1:6" ht="15.5" x14ac:dyDescent="0.35">
      <c r="A86" s="3" t="s">
        <v>28</v>
      </c>
      <c r="B86">
        <v>1</v>
      </c>
      <c r="E86" s="19"/>
      <c r="F86" s="19"/>
    </row>
    <row r="87" spans="1:6" x14ac:dyDescent="0.35">
      <c r="A87" s="3" t="s">
        <v>31</v>
      </c>
      <c r="B87">
        <v>1</v>
      </c>
    </row>
    <row r="88" spans="1:6" ht="15.5" x14ac:dyDescent="0.35">
      <c r="A88" t="s">
        <v>50</v>
      </c>
      <c r="B88">
        <v>1</v>
      </c>
      <c r="F88" s="19"/>
    </row>
    <row r="89" spans="1:6" ht="15.5" x14ac:dyDescent="0.35">
      <c r="A89" s="19" t="s">
        <v>110</v>
      </c>
      <c r="B89">
        <v>1</v>
      </c>
    </row>
    <row r="90" spans="1:6" ht="15.5" x14ac:dyDescent="0.35">
      <c r="A90" s="3" t="s">
        <v>86</v>
      </c>
      <c r="B90">
        <v>1</v>
      </c>
      <c r="F90" s="19"/>
    </row>
    <row r="91" spans="1:6" x14ac:dyDescent="0.35">
      <c r="A91" s="3" t="s">
        <v>44</v>
      </c>
      <c r="B91">
        <v>1</v>
      </c>
    </row>
    <row r="92" spans="1:6" x14ac:dyDescent="0.35">
      <c r="A92" t="s">
        <v>53</v>
      </c>
      <c r="B92">
        <v>1</v>
      </c>
    </row>
    <row r="93" spans="1:6" x14ac:dyDescent="0.35">
      <c r="A93" t="s">
        <v>52</v>
      </c>
      <c r="B93">
        <v>1</v>
      </c>
    </row>
    <row r="94" spans="1:6" ht="15.5" x14ac:dyDescent="0.35">
      <c r="A94" s="19" t="s">
        <v>113</v>
      </c>
      <c r="B94">
        <v>1</v>
      </c>
    </row>
    <row r="95" spans="1:6" ht="15.5" x14ac:dyDescent="0.35">
      <c r="A95" t="s">
        <v>123</v>
      </c>
      <c r="B95">
        <v>1</v>
      </c>
      <c r="E95" s="19"/>
      <c r="F95" s="19"/>
    </row>
    <row r="96" spans="1:6" ht="15.5" x14ac:dyDescent="0.35">
      <c r="A96" s="3" t="s">
        <v>43</v>
      </c>
      <c r="B96">
        <v>1</v>
      </c>
      <c r="F96" s="19"/>
    </row>
    <row r="97" spans="1:6" ht="15.5" x14ac:dyDescent="0.35">
      <c r="A97" s="3" t="s">
        <v>89</v>
      </c>
      <c r="B97">
        <v>1</v>
      </c>
      <c r="F97" s="19"/>
    </row>
    <row r="98" spans="1:6" ht="15.5" x14ac:dyDescent="0.35">
      <c r="A98" s="3" t="s">
        <v>128</v>
      </c>
      <c r="B98">
        <v>1</v>
      </c>
      <c r="F98" s="19"/>
    </row>
    <row r="99" spans="1:6" ht="15.5" x14ac:dyDescent="0.35">
      <c r="A99" s="19" t="s">
        <v>114</v>
      </c>
      <c r="B99">
        <v>1</v>
      </c>
    </row>
    <row r="100" spans="1:6" x14ac:dyDescent="0.35">
      <c r="A100" s="3" t="s">
        <v>47</v>
      </c>
      <c r="B100">
        <v>1</v>
      </c>
    </row>
    <row r="101" spans="1:6" x14ac:dyDescent="0.35">
      <c r="A101" t="s">
        <v>51</v>
      </c>
      <c r="B101">
        <v>1</v>
      </c>
    </row>
    <row r="102" spans="1:6" ht="15.5" x14ac:dyDescent="0.35">
      <c r="A102" s="3" t="s">
        <v>22</v>
      </c>
      <c r="B102">
        <v>1</v>
      </c>
      <c r="F102" s="19"/>
    </row>
    <row r="103" spans="1:6" x14ac:dyDescent="0.35">
      <c r="A103" s="3" t="s">
        <v>88</v>
      </c>
      <c r="B103">
        <v>1</v>
      </c>
    </row>
    <row r="104" spans="1:6" x14ac:dyDescent="0.35">
      <c r="A104" t="s">
        <v>57</v>
      </c>
      <c r="B104">
        <v>1</v>
      </c>
    </row>
    <row r="105" spans="1:6" ht="15.5" x14ac:dyDescent="0.35">
      <c r="A105" s="19" t="s">
        <v>116</v>
      </c>
      <c r="B105">
        <v>1</v>
      </c>
      <c r="F105" s="19"/>
    </row>
    <row r="106" spans="1:6" ht="15.5" x14ac:dyDescent="0.35">
      <c r="A106" t="s">
        <v>61</v>
      </c>
      <c r="B106">
        <v>1</v>
      </c>
      <c r="F106" s="19"/>
    </row>
    <row r="107" spans="1:6" ht="15.5" x14ac:dyDescent="0.35">
      <c r="A107" s="19" t="s">
        <v>117</v>
      </c>
      <c r="B107">
        <v>1</v>
      </c>
      <c r="F107" s="19"/>
    </row>
    <row r="108" spans="1:6" x14ac:dyDescent="0.35">
      <c r="A108" s="3" t="s">
        <v>33</v>
      </c>
      <c r="B108">
        <v>1</v>
      </c>
    </row>
    <row r="109" spans="1:6" x14ac:dyDescent="0.35">
      <c r="A109" s="3" t="s">
        <v>129</v>
      </c>
      <c r="B109">
        <v>1</v>
      </c>
    </row>
    <row r="110" spans="1:6" x14ac:dyDescent="0.35">
      <c r="A110" t="s">
        <v>60</v>
      </c>
      <c r="B110">
        <v>1</v>
      </c>
    </row>
    <row r="111" spans="1:6" ht="15.5" x14ac:dyDescent="0.35">
      <c r="A111" s="3" t="s">
        <v>125</v>
      </c>
      <c r="B111">
        <v>1</v>
      </c>
      <c r="F111" s="19"/>
    </row>
    <row r="112" spans="1:6" x14ac:dyDescent="0.35">
      <c r="A112" s="3" t="s">
        <v>38</v>
      </c>
      <c r="B112">
        <v>1</v>
      </c>
    </row>
    <row r="113" spans="1:6" x14ac:dyDescent="0.35">
      <c r="A113" s="3" t="s">
        <v>121</v>
      </c>
      <c r="B113">
        <v>1</v>
      </c>
    </row>
    <row r="114" spans="1:6" ht="15.5" x14ac:dyDescent="0.35">
      <c r="A114" s="3" t="s">
        <v>45</v>
      </c>
      <c r="B114">
        <v>1</v>
      </c>
      <c r="F114" s="19"/>
    </row>
    <row r="115" spans="1:6" x14ac:dyDescent="0.35">
      <c r="B115" s="8">
        <v>1</v>
      </c>
    </row>
    <row r="119" spans="1:6" x14ac:dyDescent="0.35">
      <c r="B119" s="7"/>
    </row>
    <row r="120" spans="1:6" x14ac:dyDescent="0.35">
      <c r="B120" s="7"/>
    </row>
    <row r="121" spans="1:6" x14ac:dyDescent="0.35">
      <c r="B121" s="7"/>
    </row>
    <row r="122" spans="1:6" x14ac:dyDescent="0.35">
      <c r="B122" s="7"/>
    </row>
    <row r="123" spans="1:6" x14ac:dyDescent="0.35">
      <c r="B123" s="7"/>
    </row>
  </sheetData>
  <sortState xmlns:xlrd2="http://schemas.microsoft.com/office/spreadsheetml/2017/richdata2" ref="A2:X126">
    <sortCondition descending="1" ref="B2:B126"/>
    <sortCondition ref="A2:A1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zoomScale="90" zoomScaleNormal="90" workbookViewId="0">
      <selection activeCell="N30" sqref="N30"/>
    </sheetView>
  </sheetViews>
  <sheetFormatPr defaultColWidth="9.1796875" defaultRowHeight="12.5" x14ac:dyDescent="0.25"/>
  <cols>
    <col min="1" max="1" width="18" style="4" bestFit="1" customWidth="1"/>
    <col min="2" max="13" width="4.90625" style="4" bestFit="1" customWidth="1"/>
    <col min="14" max="14" width="6.08984375" style="4" bestFit="1" customWidth="1"/>
    <col min="15" max="16" width="4.90625" style="4" bestFit="1" customWidth="1"/>
    <col min="17" max="16384" width="9.1796875" style="4"/>
  </cols>
  <sheetData>
    <row r="1" spans="1:24" s="1" customFormat="1" ht="14.5" x14ac:dyDescent="0.35">
      <c r="A1" s="1" t="s">
        <v>69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2022</v>
      </c>
      <c r="M1" s="1">
        <v>2023</v>
      </c>
      <c r="N1" s="1">
        <v>2024</v>
      </c>
      <c r="R1" s="2" t="s">
        <v>94</v>
      </c>
      <c r="S1" s="2" t="s">
        <v>96</v>
      </c>
      <c r="T1" s="1" t="s">
        <v>95</v>
      </c>
    </row>
    <row r="2" spans="1:24" customFormat="1" ht="18" x14ac:dyDescent="0.4">
      <c r="A2" s="3" t="s">
        <v>3</v>
      </c>
      <c r="B2" s="6" t="s">
        <v>70</v>
      </c>
      <c r="C2" s="6" t="s">
        <v>70</v>
      </c>
      <c r="E2" s="6" t="s">
        <v>70</v>
      </c>
      <c r="F2" s="6" t="s">
        <v>70</v>
      </c>
      <c r="G2" s="6" t="s">
        <v>70</v>
      </c>
      <c r="H2" s="6" t="s">
        <v>70</v>
      </c>
      <c r="I2" s="6" t="s">
        <v>70</v>
      </c>
      <c r="J2" s="6" t="s">
        <v>70</v>
      </c>
      <c r="K2" s="6" t="s">
        <v>70</v>
      </c>
      <c r="L2" s="6" t="s">
        <v>70</v>
      </c>
      <c r="M2" s="6" t="s">
        <v>70</v>
      </c>
      <c r="N2" s="6" t="s">
        <v>70</v>
      </c>
      <c r="O2" s="6"/>
      <c r="P2" s="6"/>
      <c r="Q2" s="6"/>
      <c r="R2">
        <f>COUNTIF(B2:Q2,"&gt;  ")</f>
        <v>12</v>
      </c>
      <c r="S2" s="7">
        <v>2010</v>
      </c>
      <c r="T2">
        <v>2024</v>
      </c>
    </row>
    <row r="3" spans="1:24" customFormat="1" ht="18" x14ac:dyDescent="0.4">
      <c r="A3" s="3" t="s">
        <v>9</v>
      </c>
      <c r="B3" s="3"/>
      <c r="C3" s="6" t="s">
        <v>70</v>
      </c>
      <c r="D3" s="6" t="s">
        <v>70</v>
      </c>
      <c r="E3" s="6" t="s">
        <v>70</v>
      </c>
      <c r="F3" s="6" t="s">
        <v>70</v>
      </c>
      <c r="G3" s="6" t="s">
        <v>70</v>
      </c>
      <c r="H3" s="6" t="s">
        <v>70</v>
      </c>
      <c r="I3" s="6" t="s">
        <v>70</v>
      </c>
      <c r="J3" s="6" t="s">
        <v>70</v>
      </c>
      <c r="K3" s="6" t="s">
        <v>70</v>
      </c>
      <c r="L3" s="6" t="s">
        <v>70</v>
      </c>
      <c r="M3" s="6" t="s">
        <v>70</v>
      </c>
      <c r="N3" s="6"/>
      <c r="O3" s="6"/>
      <c r="P3" s="6"/>
      <c r="Q3" s="6"/>
      <c r="R3">
        <f>COUNTIF(B3:Q3,"&gt;  ")</f>
        <v>11</v>
      </c>
      <c r="S3" s="7">
        <v>2011</v>
      </c>
      <c r="T3">
        <v>2023</v>
      </c>
    </row>
    <row r="4" spans="1:24" customFormat="1" ht="18" x14ac:dyDescent="0.4">
      <c r="A4" t="s">
        <v>10</v>
      </c>
      <c r="B4" s="3"/>
      <c r="C4" s="3"/>
      <c r="D4" s="6" t="s">
        <v>70</v>
      </c>
      <c r="E4" s="6" t="s">
        <v>70</v>
      </c>
      <c r="F4" s="6" t="s">
        <v>70</v>
      </c>
      <c r="G4" s="6" t="s">
        <v>70</v>
      </c>
      <c r="H4" s="6" t="s">
        <v>70</v>
      </c>
      <c r="I4" s="6" t="s">
        <v>70</v>
      </c>
      <c r="J4" s="6" t="s">
        <v>70</v>
      </c>
      <c r="K4" s="6" t="s">
        <v>70</v>
      </c>
      <c r="L4" s="6" t="s">
        <v>70</v>
      </c>
      <c r="M4" s="6" t="s">
        <v>70</v>
      </c>
      <c r="N4" s="6" t="s">
        <v>70</v>
      </c>
      <c r="O4" s="6"/>
      <c r="P4" s="6"/>
      <c r="Q4" s="6"/>
      <c r="R4">
        <f>COUNTIF(B4:Q4,"&gt;  ")</f>
        <v>11</v>
      </c>
      <c r="S4" s="7">
        <v>2012</v>
      </c>
      <c r="T4">
        <v>2024</v>
      </c>
    </row>
    <row r="5" spans="1:24" customFormat="1" ht="18" x14ac:dyDescent="0.4">
      <c r="A5" s="3" t="s">
        <v>0</v>
      </c>
      <c r="B5" s="6" t="s">
        <v>70</v>
      </c>
      <c r="C5" s="6" t="s">
        <v>70</v>
      </c>
      <c r="D5" s="6" t="s">
        <v>70</v>
      </c>
      <c r="F5" s="6" t="s">
        <v>70</v>
      </c>
      <c r="G5" s="6" t="s">
        <v>70</v>
      </c>
      <c r="H5" s="6" t="s">
        <v>70</v>
      </c>
      <c r="I5" s="6"/>
      <c r="J5" s="6" t="s">
        <v>70</v>
      </c>
      <c r="K5" s="6"/>
      <c r="L5" s="6" t="s">
        <v>70</v>
      </c>
      <c r="M5" s="6" t="s">
        <v>70</v>
      </c>
      <c r="N5" s="6"/>
      <c r="O5" s="6"/>
      <c r="P5" s="6"/>
      <c r="Q5" s="6"/>
      <c r="R5">
        <f>COUNTIF(B5:Q5,"&gt;  ")</f>
        <v>9</v>
      </c>
      <c r="S5" s="7">
        <v>2010</v>
      </c>
      <c r="T5">
        <v>2023</v>
      </c>
    </row>
    <row r="6" spans="1:24" customFormat="1" ht="18" x14ac:dyDescent="0.4">
      <c r="A6" s="3" t="s">
        <v>15</v>
      </c>
      <c r="B6" s="3"/>
      <c r="C6" s="6" t="s">
        <v>70</v>
      </c>
      <c r="D6" s="6" t="s">
        <v>70</v>
      </c>
      <c r="E6" s="6" t="s">
        <v>70</v>
      </c>
      <c r="F6" s="6" t="s">
        <v>70</v>
      </c>
      <c r="G6" s="6" t="s">
        <v>70</v>
      </c>
      <c r="H6" s="6" t="s">
        <v>70</v>
      </c>
      <c r="I6" s="6" t="s">
        <v>70</v>
      </c>
      <c r="J6" s="6"/>
      <c r="K6" s="6" t="s">
        <v>70</v>
      </c>
      <c r="L6" s="6"/>
      <c r="M6" s="6" t="s">
        <v>70</v>
      </c>
      <c r="N6" s="6"/>
      <c r="O6" s="6"/>
      <c r="P6" s="6"/>
      <c r="Q6" s="6"/>
      <c r="R6">
        <f>COUNTIF(B6:Q6,"&gt;  ")</f>
        <v>9</v>
      </c>
      <c r="S6" s="7">
        <v>2011</v>
      </c>
      <c r="T6">
        <v>2023</v>
      </c>
    </row>
    <row r="7" spans="1:24" customFormat="1" ht="18" x14ac:dyDescent="0.4">
      <c r="A7" s="3" t="s">
        <v>2</v>
      </c>
      <c r="B7" s="6" t="s">
        <v>70</v>
      </c>
      <c r="C7" s="6" t="s">
        <v>70</v>
      </c>
      <c r="D7" s="6" t="s">
        <v>70</v>
      </c>
      <c r="E7" s="6" t="s">
        <v>70</v>
      </c>
      <c r="F7" s="6" t="s">
        <v>70</v>
      </c>
      <c r="G7" s="3"/>
      <c r="H7" s="6" t="s">
        <v>70</v>
      </c>
      <c r="I7" s="6" t="s">
        <v>70</v>
      </c>
      <c r="J7" s="6"/>
      <c r="K7" s="6" t="s">
        <v>70</v>
      </c>
      <c r="L7" s="6"/>
      <c r="M7" s="6" t="s">
        <v>70</v>
      </c>
      <c r="N7" s="6"/>
      <c r="O7" s="6"/>
      <c r="P7" s="6"/>
      <c r="Q7" s="6"/>
      <c r="R7">
        <f>COUNTIF(B7:Q7,"&gt;  ")</f>
        <v>9</v>
      </c>
      <c r="S7" s="7">
        <v>2010</v>
      </c>
      <c r="T7">
        <v>2023</v>
      </c>
    </row>
    <row r="8" spans="1:24" customFormat="1" ht="18" x14ac:dyDescent="0.4">
      <c r="A8" s="3" t="s">
        <v>6</v>
      </c>
      <c r="B8" s="6" t="s">
        <v>70</v>
      </c>
      <c r="C8" s="6" t="s">
        <v>70</v>
      </c>
      <c r="D8" s="6" t="s">
        <v>70</v>
      </c>
      <c r="E8" s="6" t="s">
        <v>70</v>
      </c>
      <c r="F8" s="6" t="s">
        <v>70</v>
      </c>
      <c r="H8" s="6" t="s">
        <v>70</v>
      </c>
      <c r="I8" s="6" t="s">
        <v>70</v>
      </c>
      <c r="J8" s="6" t="s">
        <v>70</v>
      </c>
      <c r="K8" s="6"/>
      <c r="L8" s="6"/>
      <c r="M8" s="6"/>
      <c r="N8" s="6"/>
      <c r="O8" s="6"/>
      <c r="P8" s="6"/>
      <c r="Q8" s="6"/>
      <c r="R8">
        <f>COUNTIF(B8:Q8,"&gt;  ")</f>
        <v>8</v>
      </c>
      <c r="S8" s="7">
        <v>2010</v>
      </c>
      <c r="T8">
        <v>2018</v>
      </c>
      <c r="W8" s="19"/>
    </row>
    <row r="9" spans="1:24" customFormat="1" ht="18" x14ac:dyDescent="0.4">
      <c r="A9" s="3" t="s">
        <v>1</v>
      </c>
      <c r="B9" s="6" t="s">
        <v>70</v>
      </c>
      <c r="C9" s="3"/>
      <c r="D9" s="6" t="s">
        <v>70</v>
      </c>
      <c r="E9" s="6" t="s">
        <v>70</v>
      </c>
      <c r="F9" s="3"/>
      <c r="G9" s="6" t="s">
        <v>70</v>
      </c>
      <c r="H9" s="6" t="s">
        <v>70</v>
      </c>
      <c r="I9" s="6"/>
      <c r="J9" s="6" t="s">
        <v>70</v>
      </c>
      <c r="K9" s="6" t="s">
        <v>70</v>
      </c>
      <c r="L9" s="6" t="s">
        <v>70</v>
      </c>
      <c r="M9" s="6"/>
      <c r="N9" s="6"/>
      <c r="O9" s="6"/>
      <c r="P9" s="6"/>
      <c r="Q9" s="6"/>
      <c r="R9">
        <f>COUNTIF(B9:Q9,"&gt;  ")</f>
        <v>8</v>
      </c>
      <c r="S9" s="7">
        <v>2010</v>
      </c>
      <c r="T9">
        <v>2019</v>
      </c>
    </row>
    <row r="10" spans="1:24" customFormat="1" ht="18" x14ac:dyDescent="0.4">
      <c r="A10" t="s">
        <v>11</v>
      </c>
      <c r="B10" s="3"/>
      <c r="C10" s="3"/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/>
      <c r="K10" s="6" t="s">
        <v>70</v>
      </c>
      <c r="L10" s="6"/>
      <c r="M10" s="6" t="s">
        <v>70</v>
      </c>
      <c r="N10" s="6"/>
      <c r="O10" s="6"/>
      <c r="P10" s="6"/>
      <c r="Q10" s="6"/>
      <c r="R10">
        <f>COUNTIF(B10:Q10,"&gt;  ")</f>
        <v>8</v>
      </c>
      <c r="S10" s="7">
        <v>2012</v>
      </c>
      <c r="T10">
        <v>2023</v>
      </c>
    </row>
    <row r="11" spans="1:24" customFormat="1" ht="18" x14ac:dyDescent="0.4">
      <c r="A11" s="3" t="s">
        <v>111</v>
      </c>
      <c r="B11" s="6" t="s">
        <v>70</v>
      </c>
      <c r="C11" s="6" t="s">
        <v>70</v>
      </c>
      <c r="D11" s="6" t="s">
        <v>70</v>
      </c>
      <c r="E11" s="6" t="s">
        <v>70</v>
      </c>
      <c r="F11" s="6" t="s">
        <v>70</v>
      </c>
      <c r="G11" s="6" t="s">
        <v>70</v>
      </c>
      <c r="H11" s="3"/>
      <c r="I11" s="6" t="s">
        <v>70</v>
      </c>
      <c r="J11" s="3"/>
      <c r="K11" s="3"/>
      <c r="L11" s="6" t="s">
        <v>70</v>
      </c>
      <c r="M11" s="6"/>
      <c r="N11" s="6"/>
      <c r="O11" s="6"/>
      <c r="P11" s="6"/>
      <c r="Q11" s="6"/>
      <c r="R11">
        <f>COUNTIF(B11:Q11,"&gt;  ")</f>
        <v>8</v>
      </c>
      <c r="S11" s="7">
        <v>2010</v>
      </c>
      <c r="T11">
        <v>2022</v>
      </c>
    </row>
    <row r="12" spans="1:24" customFormat="1" ht="18" x14ac:dyDescent="0.4">
      <c r="A12" s="3" t="s">
        <v>5</v>
      </c>
      <c r="B12" s="6" t="s">
        <v>70</v>
      </c>
      <c r="C12" s="6" t="s">
        <v>70</v>
      </c>
      <c r="D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/>
      <c r="K12" s="6" t="s">
        <v>70</v>
      </c>
      <c r="L12" s="6"/>
      <c r="M12" s="6"/>
      <c r="N12" s="6"/>
      <c r="O12" s="6"/>
      <c r="P12" s="6"/>
      <c r="Q12" s="6"/>
      <c r="R12">
        <f>COUNTIF(B12:Q12,"&gt;  ")</f>
        <v>8</v>
      </c>
      <c r="S12" s="7">
        <v>2010</v>
      </c>
      <c r="T12">
        <v>2019</v>
      </c>
    </row>
    <row r="13" spans="1:24" customFormat="1" ht="18" x14ac:dyDescent="0.4">
      <c r="A13" s="3" t="s">
        <v>8</v>
      </c>
      <c r="B13" s="6" t="s">
        <v>70</v>
      </c>
      <c r="C13" s="6" t="s">
        <v>70</v>
      </c>
      <c r="D13" s="6" t="s">
        <v>70</v>
      </c>
      <c r="E13" s="6" t="s">
        <v>70</v>
      </c>
      <c r="F13" s="6" t="s">
        <v>70</v>
      </c>
      <c r="G13" s="6" t="s">
        <v>70</v>
      </c>
      <c r="H13" s="3"/>
      <c r="I13" s="6" t="s">
        <v>70</v>
      </c>
      <c r="J13" s="3"/>
      <c r="K13" s="3"/>
      <c r="L13" s="3"/>
      <c r="M13" s="3"/>
      <c r="N13" s="3"/>
      <c r="O13" s="3"/>
      <c r="P13" s="3"/>
      <c r="Q13" s="3"/>
      <c r="R13">
        <f>COUNTIF(B13:Q13,"&gt;  ")</f>
        <v>7</v>
      </c>
      <c r="S13" s="7">
        <v>2010</v>
      </c>
      <c r="T13">
        <v>2017</v>
      </c>
    </row>
    <row r="14" spans="1:24" customFormat="1" ht="18" x14ac:dyDescent="0.4">
      <c r="A14" s="3" t="s">
        <v>7</v>
      </c>
      <c r="B14" s="6" t="s">
        <v>70</v>
      </c>
      <c r="C14" s="6" t="s">
        <v>70</v>
      </c>
      <c r="F14" s="6" t="s">
        <v>70</v>
      </c>
      <c r="G14" s="6" t="s">
        <v>70</v>
      </c>
      <c r="H14" s="3"/>
      <c r="I14" s="6" t="s">
        <v>70</v>
      </c>
      <c r="J14" s="6" t="s">
        <v>70</v>
      </c>
      <c r="K14" s="3"/>
      <c r="L14" s="6" t="s">
        <v>70</v>
      </c>
      <c r="M14" s="6"/>
      <c r="N14" s="6"/>
      <c r="O14" s="6"/>
      <c r="P14" s="6"/>
      <c r="Q14" s="6"/>
      <c r="R14">
        <f>COUNTIF(B14:Q14,"&gt;  ")</f>
        <v>7</v>
      </c>
      <c r="S14" s="7">
        <v>2010</v>
      </c>
      <c r="T14">
        <v>2022</v>
      </c>
      <c r="W14" s="19"/>
      <c r="X14" s="19"/>
    </row>
    <row r="15" spans="1:24" customFormat="1" ht="18" x14ac:dyDescent="0.4">
      <c r="A15" t="s">
        <v>12</v>
      </c>
      <c r="B15" s="3"/>
      <c r="C15" s="3"/>
      <c r="E15" s="6" t="s">
        <v>70</v>
      </c>
      <c r="F15" s="6" t="s">
        <v>70</v>
      </c>
      <c r="G15" s="6" t="s">
        <v>70</v>
      </c>
      <c r="H15" s="6" t="s">
        <v>70</v>
      </c>
      <c r="I15" s="6" t="s">
        <v>70</v>
      </c>
      <c r="J15" s="6" t="s">
        <v>70</v>
      </c>
      <c r="K15" s="6" t="s">
        <v>70</v>
      </c>
      <c r="L15" s="6"/>
      <c r="M15" s="6"/>
      <c r="N15" s="6"/>
      <c r="O15" s="6"/>
      <c r="P15" s="6"/>
      <c r="Q15" s="6"/>
      <c r="R15">
        <f>COUNTIF(B15:Q15,"&gt;  ")</f>
        <v>7</v>
      </c>
      <c r="S15" s="7">
        <v>2013</v>
      </c>
      <c r="T15">
        <v>2019</v>
      </c>
    </row>
    <row r="16" spans="1:24" customFormat="1" ht="18" x14ac:dyDescent="0.4">
      <c r="A16" s="3" t="s">
        <v>40</v>
      </c>
      <c r="B16" s="3"/>
      <c r="C16" s="3"/>
      <c r="F16" s="6" t="s">
        <v>70</v>
      </c>
      <c r="G16" s="6" t="s">
        <v>70</v>
      </c>
      <c r="H16" s="6" t="s">
        <v>70</v>
      </c>
      <c r="I16" s="6" t="s">
        <v>70</v>
      </c>
      <c r="J16" s="6"/>
      <c r="K16" s="6" t="s">
        <v>70</v>
      </c>
      <c r="L16" s="6" t="s">
        <v>70</v>
      </c>
      <c r="M16" s="6"/>
      <c r="N16" s="6" t="s">
        <v>70</v>
      </c>
      <c r="O16" s="6"/>
      <c r="P16" s="6"/>
      <c r="Q16" s="6"/>
      <c r="R16">
        <f>COUNTIF(B16:Q16,"&gt;  ")</f>
        <v>7</v>
      </c>
      <c r="S16" s="7">
        <v>2014</v>
      </c>
      <c r="T16">
        <v>2024</v>
      </c>
      <c r="X16" s="19"/>
    </row>
    <row r="17" spans="1:24" customFormat="1" ht="18" x14ac:dyDescent="0.4">
      <c r="A17" s="3" t="s">
        <v>4</v>
      </c>
      <c r="B17" s="6" t="s">
        <v>70</v>
      </c>
      <c r="C17" s="6" t="s">
        <v>70</v>
      </c>
      <c r="D17" s="6" t="s">
        <v>70</v>
      </c>
      <c r="E17" s="6" t="s">
        <v>70</v>
      </c>
      <c r="F17" s="6" t="s">
        <v>70</v>
      </c>
      <c r="G17" s="6" t="s">
        <v>70</v>
      </c>
      <c r="L17" s="6" t="s">
        <v>70</v>
      </c>
      <c r="M17" s="6"/>
      <c r="N17" s="6"/>
      <c r="O17" s="6"/>
      <c r="P17" s="6"/>
      <c r="Q17" s="6"/>
      <c r="R17">
        <f>COUNTIF(B17:Q17,"&gt;  ")</f>
        <v>7</v>
      </c>
      <c r="S17" s="7">
        <v>2010</v>
      </c>
      <c r="T17">
        <v>2022</v>
      </c>
    </row>
    <row r="18" spans="1:24" customFormat="1" ht="18" x14ac:dyDescent="0.4">
      <c r="A18" s="3" t="s">
        <v>68</v>
      </c>
      <c r="B18" s="3"/>
      <c r="C18" s="3"/>
      <c r="F18" s="3"/>
      <c r="G18" s="3"/>
      <c r="H18" s="6" t="s">
        <v>70</v>
      </c>
      <c r="I18" s="6" t="s">
        <v>70</v>
      </c>
      <c r="J18" s="6" t="s">
        <v>70</v>
      </c>
      <c r="K18" s="6" t="s">
        <v>70</v>
      </c>
      <c r="L18" s="6" t="s">
        <v>70</v>
      </c>
      <c r="M18" s="6"/>
      <c r="N18" s="6" t="s">
        <v>70</v>
      </c>
      <c r="O18" s="6"/>
      <c r="P18" s="6"/>
      <c r="Q18" s="6"/>
      <c r="R18">
        <f>COUNTIF(B18:Q18,"&gt;  ")</f>
        <v>6</v>
      </c>
      <c r="S18" s="7">
        <v>2016</v>
      </c>
      <c r="T18">
        <v>2024</v>
      </c>
    </row>
    <row r="19" spans="1:24" customFormat="1" ht="18" x14ac:dyDescent="0.4">
      <c r="A19" s="3" t="s">
        <v>78</v>
      </c>
      <c r="B19" s="3"/>
      <c r="C19" s="3"/>
      <c r="F19" s="3"/>
      <c r="G19" s="6"/>
      <c r="H19" s="6"/>
      <c r="I19" s="6" t="s">
        <v>70</v>
      </c>
      <c r="J19" s="6" t="s">
        <v>70</v>
      </c>
      <c r="K19" s="6" t="s">
        <v>70</v>
      </c>
      <c r="L19" s="6" t="s">
        <v>70</v>
      </c>
      <c r="M19" s="6"/>
      <c r="N19" s="6" t="s">
        <v>70</v>
      </c>
      <c r="O19" s="6"/>
      <c r="P19" s="6"/>
      <c r="Q19" s="6"/>
      <c r="R19">
        <f>COUNTIF(B19:Q19,"&gt;  ")</f>
        <v>5</v>
      </c>
      <c r="S19" s="7">
        <v>2017</v>
      </c>
      <c r="T19">
        <v>2024</v>
      </c>
    </row>
    <row r="20" spans="1:24" customFormat="1" ht="18" x14ac:dyDescent="0.4">
      <c r="A20" s="3" t="s">
        <v>48</v>
      </c>
      <c r="B20" s="3"/>
      <c r="C20" s="3"/>
      <c r="F20" s="3"/>
      <c r="G20" s="6" t="s">
        <v>70</v>
      </c>
      <c r="H20" s="6" t="s">
        <v>70</v>
      </c>
      <c r="I20" s="6" t="s">
        <v>70</v>
      </c>
      <c r="J20" s="6" t="s">
        <v>70</v>
      </c>
      <c r="K20" s="6"/>
      <c r="L20" s="6" t="s">
        <v>70</v>
      </c>
      <c r="M20" s="6"/>
      <c r="N20" s="6"/>
      <c r="O20" s="6"/>
      <c r="P20" s="6"/>
      <c r="Q20" s="6"/>
      <c r="R20">
        <f>COUNTIF(B20:Q20,"&gt;  ")</f>
        <v>5</v>
      </c>
      <c r="S20" s="7">
        <v>2015</v>
      </c>
      <c r="T20">
        <v>2022</v>
      </c>
      <c r="X20" s="20"/>
    </row>
    <row r="21" spans="1:24" customFormat="1" ht="18" x14ac:dyDescent="0.4">
      <c r="A21" s="3" t="s">
        <v>77</v>
      </c>
      <c r="B21" s="3"/>
      <c r="C21" s="3"/>
      <c r="F21" s="3"/>
      <c r="G21" s="6"/>
      <c r="H21" s="3"/>
      <c r="I21" s="6" t="s">
        <v>70</v>
      </c>
      <c r="J21" s="6" t="s">
        <v>70</v>
      </c>
      <c r="K21" s="6" t="s">
        <v>70</v>
      </c>
      <c r="L21" s="6" t="s">
        <v>70</v>
      </c>
      <c r="M21" s="6" t="s">
        <v>70</v>
      </c>
      <c r="N21" s="6"/>
      <c r="O21" s="6"/>
      <c r="P21" s="6"/>
      <c r="Q21" s="6"/>
      <c r="R21">
        <f>COUNTIF(B21:Q21,"&gt;  ")</f>
        <v>5</v>
      </c>
      <c r="S21" s="7">
        <v>2017</v>
      </c>
      <c r="T21">
        <v>2023</v>
      </c>
    </row>
    <row r="22" spans="1:24" customFormat="1" ht="18" x14ac:dyDescent="0.4">
      <c r="A22" s="3" t="s">
        <v>16</v>
      </c>
      <c r="B22" s="3"/>
      <c r="C22" s="6" t="s">
        <v>70</v>
      </c>
      <c r="D22" s="6" t="s">
        <v>70</v>
      </c>
      <c r="E22" s="6" t="s">
        <v>70</v>
      </c>
      <c r="F22" s="6" t="s">
        <v>70</v>
      </c>
      <c r="G22" s="6" t="s">
        <v>70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>COUNTIF(B22:Q22,"&gt;  ")</f>
        <v>5</v>
      </c>
      <c r="S22" s="7">
        <v>2011</v>
      </c>
      <c r="T22">
        <v>2015</v>
      </c>
    </row>
    <row r="24" spans="1:24" x14ac:dyDescent="0.25">
      <c r="L24" s="5"/>
    </row>
    <row r="25" spans="1:24" x14ac:dyDescent="0.25">
      <c r="L25" s="5"/>
    </row>
    <row r="26" spans="1:24" ht="14.5" x14ac:dyDescent="0.35">
      <c r="A26"/>
      <c r="B26"/>
      <c r="C26"/>
      <c r="D26"/>
      <c r="E26"/>
      <c r="F26"/>
      <c r="G26"/>
    </row>
    <row r="27" spans="1:24" x14ac:dyDescent="0.25">
      <c r="L27" s="5"/>
    </row>
  </sheetData>
  <sortState xmlns:xlrd2="http://schemas.microsoft.com/office/spreadsheetml/2017/richdata2" ref="A3:L28">
    <sortCondition descending="1" ref="L3:L28"/>
    <sortCondition ref="A3:A28"/>
  </sortState>
  <pageMargins left="0.7" right="0.7" top="0.75" bottom="0.75" header="0.3" footer="0.3"/>
  <pageSetup orientation="portrait" r:id="rId1"/>
  <webPublishItems count="2">
    <webPublishItem id="915" divId="CMA Line-ups_915" sourceType="range" sourceRef="A2:H16" destinationFile="C:\Users\Debbie\Documents\Travel\Fan Fair (CMA Fest)\CMA Line-ups New.htm"/>
    <webPublishItem id="9664" divId="CMA Line-ups_9664" sourceType="range" sourceRef="A2:L18" destinationFile="C:\Users\Debbie\Documents\Travel\Fan Fair (CMA Fest)\CMA Line-ups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D03C-7FD4-4439-9F99-E18793DF06C7}">
  <dimension ref="A1:B17"/>
  <sheetViews>
    <sheetView workbookViewId="0">
      <selection activeCell="F9" sqref="F9"/>
    </sheetView>
  </sheetViews>
  <sheetFormatPr defaultRowHeight="14.5" x14ac:dyDescent="0.35"/>
  <cols>
    <col min="1" max="1" width="7.1796875" style="4" customWidth="1"/>
    <col min="2" max="2" width="24.54296875" style="14" bestFit="1" customWidth="1"/>
  </cols>
  <sheetData>
    <row r="1" spans="1:2" s="9" customFormat="1" x14ac:dyDescent="0.35">
      <c r="A1" s="10" t="s">
        <v>97</v>
      </c>
      <c r="B1" s="13"/>
    </row>
    <row r="2" spans="1:2" x14ac:dyDescent="0.35">
      <c r="A2" s="11">
        <v>2024</v>
      </c>
      <c r="B2" s="14">
        <v>45365</v>
      </c>
    </row>
    <row r="3" spans="1:2" x14ac:dyDescent="0.35">
      <c r="A3" s="11">
        <v>2023</v>
      </c>
      <c r="B3" s="14">
        <v>44992</v>
      </c>
    </row>
    <row r="4" spans="1:2" x14ac:dyDescent="0.35">
      <c r="A4" s="11">
        <v>2022</v>
      </c>
      <c r="B4" s="15">
        <v>44663</v>
      </c>
    </row>
    <row r="5" spans="1:2" x14ac:dyDescent="0.35">
      <c r="A5" s="11">
        <v>2021</v>
      </c>
      <c r="B5" s="15" t="s">
        <v>98</v>
      </c>
    </row>
    <row r="6" spans="1:2" x14ac:dyDescent="0.35">
      <c r="A6" s="11">
        <v>2020</v>
      </c>
      <c r="B6" s="15" t="s">
        <v>98</v>
      </c>
    </row>
    <row r="7" spans="1:2" x14ac:dyDescent="0.35">
      <c r="A7" s="11">
        <v>2019</v>
      </c>
      <c r="B7" s="14">
        <v>43528</v>
      </c>
    </row>
    <row r="8" spans="1:2" x14ac:dyDescent="0.35">
      <c r="A8" s="11">
        <v>2018</v>
      </c>
      <c r="B8" s="14">
        <v>43180</v>
      </c>
    </row>
    <row r="9" spans="1:2" x14ac:dyDescent="0.35">
      <c r="A9" s="11">
        <v>2017</v>
      </c>
      <c r="B9" s="14">
        <v>42811</v>
      </c>
    </row>
    <row r="10" spans="1:2" x14ac:dyDescent="0.35">
      <c r="A10" s="11">
        <v>2016</v>
      </c>
      <c r="B10" s="14">
        <v>42445</v>
      </c>
    </row>
    <row r="11" spans="1:2" x14ac:dyDescent="0.35">
      <c r="A11" s="11">
        <v>2015</v>
      </c>
      <c r="B11" s="14">
        <v>42067</v>
      </c>
    </row>
    <row r="12" spans="1:2" x14ac:dyDescent="0.35">
      <c r="A12" s="11">
        <v>2014</v>
      </c>
      <c r="B12" s="14">
        <v>41717</v>
      </c>
    </row>
    <row r="13" spans="1:2" x14ac:dyDescent="0.35">
      <c r="A13" s="11">
        <v>2013</v>
      </c>
      <c r="B13" s="14">
        <v>41352</v>
      </c>
    </row>
    <row r="14" spans="1:2" x14ac:dyDescent="0.35">
      <c r="A14" s="11">
        <v>2012</v>
      </c>
      <c r="B14" s="14">
        <v>40976</v>
      </c>
    </row>
    <row r="15" spans="1:2" x14ac:dyDescent="0.35">
      <c r="A15" s="11">
        <v>2011</v>
      </c>
      <c r="B15" s="14">
        <v>40610</v>
      </c>
    </row>
    <row r="16" spans="1:2" x14ac:dyDescent="0.35">
      <c r="A16" s="12">
        <v>2010</v>
      </c>
      <c r="B16" s="14">
        <v>40255</v>
      </c>
    </row>
    <row r="17" spans="1:2" x14ac:dyDescent="0.35">
      <c r="A17" s="12">
        <v>2009</v>
      </c>
      <c r="B17" s="14">
        <v>39925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555C-C710-42DD-B8F8-BC4899A45BE7}">
  <dimension ref="B1:F20"/>
  <sheetViews>
    <sheetView topLeftCell="B1" workbookViewId="0">
      <selection activeCell="E20" sqref="E20"/>
    </sheetView>
  </sheetViews>
  <sheetFormatPr defaultRowHeight="14.5" x14ac:dyDescent="0.35"/>
  <cols>
    <col min="2" max="2" width="4.81640625" bestFit="1" customWidth="1"/>
    <col min="3" max="3" width="8.7265625" style="17"/>
    <col min="4" max="4" width="9.453125" style="21" bestFit="1" customWidth="1"/>
    <col min="5" max="5" width="9.453125" bestFit="1" customWidth="1"/>
  </cols>
  <sheetData>
    <row r="1" spans="2:5" x14ac:dyDescent="0.35">
      <c r="B1" t="s">
        <v>99</v>
      </c>
      <c r="C1" s="18" t="s">
        <v>100</v>
      </c>
      <c r="D1" s="21" t="s">
        <v>101</v>
      </c>
      <c r="E1" t="s">
        <v>102</v>
      </c>
    </row>
    <row r="2" spans="2:5" x14ac:dyDescent="0.35">
      <c r="B2">
        <v>2009</v>
      </c>
      <c r="C2" s="17">
        <v>39965</v>
      </c>
      <c r="D2" s="21">
        <v>39975</v>
      </c>
      <c r="E2" s="16">
        <f>D2+3</f>
        <v>39978</v>
      </c>
    </row>
    <row r="3" spans="2:5" x14ac:dyDescent="0.35">
      <c r="B3">
        <f>B2+1</f>
        <v>2010</v>
      </c>
      <c r="C3" s="17">
        <v>40330</v>
      </c>
      <c r="D3" s="21">
        <v>40339</v>
      </c>
      <c r="E3" s="16">
        <f t="shared" ref="E3:E17" si="0">D3+3</f>
        <v>40342</v>
      </c>
    </row>
    <row r="4" spans="2:5" x14ac:dyDescent="0.35">
      <c r="B4">
        <f t="shared" ref="B4:B20" si="1">B3+1</f>
        <v>2011</v>
      </c>
      <c r="C4" s="17">
        <v>40695</v>
      </c>
      <c r="D4" s="21">
        <v>40703</v>
      </c>
      <c r="E4" s="16">
        <f t="shared" si="0"/>
        <v>40706</v>
      </c>
    </row>
    <row r="5" spans="2:5" x14ac:dyDescent="0.35">
      <c r="B5">
        <f t="shared" si="1"/>
        <v>2012</v>
      </c>
      <c r="C5" s="17">
        <v>41061</v>
      </c>
      <c r="D5" s="21">
        <v>41067</v>
      </c>
      <c r="E5" s="16">
        <f t="shared" si="0"/>
        <v>41070</v>
      </c>
    </row>
    <row r="6" spans="2:5" x14ac:dyDescent="0.35">
      <c r="B6">
        <f t="shared" si="1"/>
        <v>2013</v>
      </c>
      <c r="C6" s="17">
        <v>41426</v>
      </c>
      <c r="D6" s="21">
        <v>41431</v>
      </c>
      <c r="E6" s="16">
        <f t="shared" si="0"/>
        <v>41434</v>
      </c>
    </row>
    <row r="7" spans="2:5" x14ac:dyDescent="0.35">
      <c r="B7">
        <f t="shared" si="1"/>
        <v>2014</v>
      </c>
      <c r="C7" s="17">
        <v>41791</v>
      </c>
      <c r="D7" s="21">
        <v>41795</v>
      </c>
      <c r="E7" s="16">
        <f t="shared" si="0"/>
        <v>41798</v>
      </c>
    </row>
    <row r="8" spans="2:5" x14ac:dyDescent="0.35">
      <c r="B8">
        <f t="shared" si="1"/>
        <v>2015</v>
      </c>
      <c r="C8" s="17">
        <v>42156</v>
      </c>
      <c r="D8" s="21">
        <v>42166</v>
      </c>
      <c r="E8" s="16">
        <f t="shared" si="0"/>
        <v>42169</v>
      </c>
    </row>
    <row r="9" spans="2:5" x14ac:dyDescent="0.35">
      <c r="B9">
        <f t="shared" si="1"/>
        <v>2016</v>
      </c>
      <c r="C9" s="17">
        <v>42522</v>
      </c>
      <c r="D9" s="21">
        <v>42530</v>
      </c>
      <c r="E9" s="16">
        <f t="shared" si="0"/>
        <v>42533</v>
      </c>
    </row>
    <row r="10" spans="2:5" x14ac:dyDescent="0.35">
      <c r="B10">
        <f t="shared" si="1"/>
        <v>2017</v>
      </c>
      <c r="C10" s="17">
        <v>42887</v>
      </c>
      <c r="D10" s="21">
        <v>42894</v>
      </c>
      <c r="E10" s="16">
        <f t="shared" si="0"/>
        <v>42897</v>
      </c>
    </row>
    <row r="11" spans="2:5" x14ac:dyDescent="0.35">
      <c r="B11">
        <f t="shared" si="1"/>
        <v>2018</v>
      </c>
      <c r="C11" s="17">
        <v>43252</v>
      </c>
      <c r="D11" s="21">
        <v>43258</v>
      </c>
      <c r="E11" s="16">
        <f t="shared" si="0"/>
        <v>43261</v>
      </c>
    </row>
    <row r="12" spans="2:5" x14ac:dyDescent="0.35">
      <c r="B12">
        <f t="shared" si="1"/>
        <v>2019</v>
      </c>
      <c r="C12" s="17">
        <v>43617</v>
      </c>
      <c r="D12" s="21">
        <v>43622</v>
      </c>
      <c r="E12" s="16">
        <f t="shared" si="0"/>
        <v>43625</v>
      </c>
    </row>
    <row r="13" spans="2:5" x14ac:dyDescent="0.35">
      <c r="B13">
        <f t="shared" si="1"/>
        <v>2020</v>
      </c>
      <c r="C13" s="17">
        <v>43983</v>
      </c>
      <c r="D13" s="21">
        <v>43986</v>
      </c>
      <c r="E13" s="16">
        <f t="shared" si="0"/>
        <v>43989</v>
      </c>
    </row>
    <row r="14" spans="2:5" x14ac:dyDescent="0.35">
      <c r="B14">
        <f t="shared" si="1"/>
        <v>2021</v>
      </c>
      <c r="C14" s="17">
        <v>44348</v>
      </c>
      <c r="D14" s="21">
        <v>44357</v>
      </c>
      <c r="E14" s="16">
        <f t="shared" si="0"/>
        <v>44360</v>
      </c>
    </row>
    <row r="15" spans="2:5" x14ac:dyDescent="0.35">
      <c r="B15">
        <f t="shared" si="1"/>
        <v>2022</v>
      </c>
      <c r="C15" s="17">
        <v>44713</v>
      </c>
      <c r="D15" s="21">
        <v>44721</v>
      </c>
      <c r="E15" s="16">
        <f t="shared" si="0"/>
        <v>44724</v>
      </c>
    </row>
    <row r="16" spans="2:5" x14ac:dyDescent="0.35">
      <c r="B16">
        <f t="shared" si="1"/>
        <v>2023</v>
      </c>
      <c r="C16" s="17">
        <v>45078</v>
      </c>
      <c r="D16" s="21">
        <v>45085</v>
      </c>
      <c r="E16" s="16">
        <f t="shared" si="0"/>
        <v>45088</v>
      </c>
    </row>
    <row r="17" spans="2:6" x14ac:dyDescent="0.35">
      <c r="B17">
        <f t="shared" si="1"/>
        <v>2024</v>
      </c>
      <c r="C17" s="17">
        <v>45444</v>
      </c>
      <c r="D17" s="21">
        <v>45449</v>
      </c>
      <c r="E17" s="16">
        <v>45452</v>
      </c>
    </row>
    <row r="18" spans="2:6" x14ac:dyDescent="0.35">
      <c r="B18">
        <f t="shared" si="1"/>
        <v>2025</v>
      </c>
      <c r="C18" s="17">
        <v>45809</v>
      </c>
      <c r="D18" s="21">
        <v>45448</v>
      </c>
      <c r="E18" s="21">
        <f>D18+3</f>
        <v>45451</v>
      </c>
      <c r="F18" t="s">
        <v>130</v>
      </c>
    </row>
    <row r="19" spans="2:6" x14ac:dyDescent="0.35">
      <c r="B19">
        <f t="shared" si="1"/>
        <v>2026</v>
      </c>
      <c r="C19" s="17">
        <v>46174</v>
      </c>
      <c r="D19" s="21">
        <v>45812</v>
      </c>
      <c r="E19" s="16">
        <f>D19+3</f>
        <v>45815</v>
      </c>
      <c r="F19" t="s">
        <v>130</v>
      </c>
    </row>
    <row r="20" spans="2:6" x14ac:dyDescent="0.35">
      <c r="B20">
        <f t="shared" si="1"/>
        <v>2027</v>
      </c>
      <c r="C20" s="17">
        <v>46539</v>
      </c>
      <c r="D20" s="21">
        <v>46183</v>
      </c>
      <c r="E20" s="16">
        <f>D20+3</f>
        <v>46186</v>
      </c>
      <c r="F20" t="s">
        <v>130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By Name</vt:lpstr>
      <vt:lpstr>By Appearances</vt:lpstr>
      <vt:lpstr>Past 10 Years</vt:lpstr>
      <vt:lpstr>Past 5 Years</vt:lpstr>
      <vt:lpstr>Summary (all)</vt:lpstr>
      <vt:lpstr>5X or More</vt:lpstr>
      <vt:lpstr>Line-up Announcements</vt:lpstr>
      <vt:lpstr>Festival Dates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 Whitaker</cp:lastModifiedBy>
  <dcterms:created xsi:type="dcterms:W3CDTF">2015-02-19T13:00:01Z</dcterms:created>
  <dcterms:modified xsi:type="dcterms:W3CDTF">2024-03-14T20:00:26Z</dcterms:modified>
</cp:coreProperties>
</file>